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19420" windowHeight="11020"/>
  </bookViews>
  <sheets>
    <sheet name="Riepilogo Regionale " sheetId="28" r:id="rId1"/>
    <sheet name="Abruzzo" sheetId="9" r:id="rId2"/>
    <sheet name="Basilicata" sheetId="10" r:id="rId3"/>
    <sheet name="Calabria" sheetId="11" r:id="rId4"/>
    <sheet name="Campania" sheetId="12" r:id="rId5"/>
    <sheet name="Emilia Romagna" sheetId="13" r:id="rId6"/>
    <sheet name="Friuli Venezia Giulia" sheetId="14" r:id="rId7"/>
    <sheet name="Lazio" sheetId="15" r:id="rId8"/>
    <sheet name="Liguria" sheetId="16" r:id="rId9"/>
    <sheet name="Lombardia" sheetId="17" r:id="rId10"/>
    <sheet name="Marche" sheetId="18" r:id="rId11"/>
    <sheet name="Molise" sheetId="19" r:id="rId12"/>
    <sheet name="Piemonte" sheetId="20" r:id="rId13"/>
    <sheet name="Puglia" sheetId="21" r:id="rId14"/>
    <sheet name="Sardegna" sheetId="22" r:id="rId15"/>
    <sheet name="Sicilia" sheetId="23" r:id="rId16"/>
    <sheet name="Toscana" sheetId="24" r:id="rId17"/>
    <sheet name="Umbria" sheetId="25" r:id="rId18"/>
    <sheet name="Veneto" sheetId="26" r:id="rId19"/>
    <sheet name="Riepilogo dati di dettaglio" sheetId="27" r:id="rId20"/>
  </sheets>
  <externalReferences>
    <externalReference r:id="rId21"/>
  </externalReferences>
  <definedNames>
    <definedName name="CLC" localSheetId="2">'[1]Comune II Grado'!#REF!</definedName>
    <definedName name="CLC" localSheetId="3">'[1]Comune II Grado'!#REF!</definedName>
    <definedName name="CLC" localSheetId="4">'[1]Comune II Grado'!#REF!</definedName>
    <definedName name="CLC" localSheetId="5">'[1]Comune II Grado'!#REF!</definedName>
    <definedName name="CLC" localSheetId="6">'[1]Comune II Grado'!#REF!</definedName>
    <definedName name="CLC" localSheetId="7">'[1]Comune II Grado'!#REF!</definedName>
    <definedName name="CLC" localSheetId="8">'[1]Comune II Grado'!#REF!</definedName>
    <definedName name="CLC" localSheetId="9">'[1]Comune II Grado'!#REF!</definedName>
    <definedName name="CLC" localSheetId="10">'[1]Comune II Grado'!#REF!</definedName>
    <definedName name="CLC" localSheetId="11">'[1]Comune II Grado'!#REF!</definedName>
    <definedName name="CLC" localSheetId="12">'[1]Comune II Grado'!#REF!</definedName>
    <definedName name="CLC" localSheetId="13">'[1]Comune II Grado'!#REF!</definedName>
    <definedName name="CLC" localSheetId="19">'[1]Comune II Grado'!#REF!</definedName>
    <definedName name="CLC" localSheetId="14">'[1]Comune II Grado'!#REF!</definedName>
    <definedName name="CLC" localSheetId="15">'[1]Comune II Grado'!#REF!</definedName>
    <definedName name="CLC" localSheetId="16">'[1]Comune II Grado'!#REF!</definedName>
    <definedName name="CLC" localSheetId="17">'[1]Comune II Grado'!#REF!</definedName>
    <definedName name="CLC" localSheetId="18">'[1]Comune II Grado'!#REF!</definedName>
    <definedName name="CLC">'[1]Comune II Grado'!#REF!</definedName>
    <definedName name="IGrado_clc" localSheetId="2">'[1]Comune I Grado'!#REF!</definedName>
    <definedName name="IGrado_clc" localSheetId="3">'[1]Comune I Grado'!#REF!</definedName>
    <definedName name="IGrado_clc" localSheetId="4">'[1]Comune I Grado'!#REF!</definedName>
    <definedName name="IGrado_clc" localSheetId="5">'[1]Comune I Grado'!#REF!</definedName>
    <definedName name="IGrado_clc" localSheetId="6">'[1]Comune I Grado'!#REF!</definedName>
    <definedName name="IGrado_clc" localSheetId="7">'[1]Comune I Grado'!#REF!</definedName>
    <definedName name="IGrado_clc" localSheetId="8">'[1]Comune I Grado'!#REF!</definedName>
    <definedName name="IGrado_clc" localSheetId="9">'[1]Comune I Grado'!#REF!</definedName>
    <definedName name="IGrado_clc" localSheetId="10">'[1]Comune I Grado'!#REF!</definedName>
    <definedName name="IGrado_clc" localSheetId="11">'[1]Comune I Grado'!#REF!</definedName>
    <definedName name="IGrado_clc" localSheetId="12">'[1]Comune I Grado'!#REF!</definedName>
    <definedName name="IGrado_clc" localSheetId="13">'[1]Comune I Grado'!#REF!</definedName>
    <definedName name="IGrado_clc" localSheetId="19">'[1]Comune I Grado'!#REF!</definedName>
    <definedName name="IGrado_clc" localSheetId="14">'[1]Comune I Grado'!#REF!</definedName>
    <definedName name="IGrado_clc" localSheetId="15">'[1]Comune I Grado'!#REF!</definedName>
    <definedName name="IGrado_clc" localSheetId="16">'[1]Comune I Grado'!#REF!</definedName>
    <definedName name="IGrado_clc" localSheetId="17">'[1]Comune I Grado'!#REF!</definedName>
    <definedName name="IGrado_clc" localSheetId="18">'[1]Comune I Grado'!#REF!</definedName>
    <definedName name="IGrado_clc">'[1]Comune I Grado'!#REF!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27" l="1"/>
  <c r="H15" i="27"/>
  <c r="G15" i="27"/>
  <c r="F15" i="27"/>
  <c r="E15" i="27"/>
  <c r="D15" i="27"/>
  <c r="C15" i="27"/>
  <c r="B15" i="27"/>
  <c r="H13" i="27"/>
  <c r="G13" i="27"/>
  <c r="F13" i="27"/>
  <c r="E13" i="27"/>
  <c r="D13" i="27"/>
  <c r="C13" i="27"/>
  <c r="B13" i="27"/>
  <c r="H7" i="27"/>
  <c r="G7" i="27"/>
  <c r="F7" i="27"/>
  <c r="E7" i="27"/>
  <c r="D7" i="27"/>
  <c r="C7" i="27"/>
  <c r="B7" i="27"/>
  <c r="C21" i="28" l="1"/>
  <c r="B21" i="28"/>
  <c r="E13" i="9" l="1"/>
  <c r="E7" i="9"/>
  <c r="E13" i="10"/>
  <c r="E7" i="10"/>
  <c r="E13" i="11"/>
  <c r="E7" i="11"/>
  <c r="E13" i="12"/>
  <c r="E7" i="12"/>
  <c r="E13" i="13"/>
  <c r="E7" i="13"/>
  <c r="E13" i="14"/>
  <c r="E7" i="14"/>
  <c r="E13" i="15"/>
  <c r="E7" i="15"/>
  <c r="E13" i="16"/>
  <c r="E7" i="16"/>
  <c r="E13" i="17"/>
  <c r="E7" i="17"/>
  <c r="E13" i="18"/>
  <c r="E7" i="18"/>
  <c r="E13" i="19"/>
  <c r="E7" i="19"/>
  <c r="E13" i="20"/>
  <c r="E7" i="20"/>
  <c r="E13" i="21"/>
  <c r="E7" i="21"/>
  <c r="E13" i="22"/>
  <c r="E7" i="22"/>
  <c r="E13" i="23"/>
  <c r="E7" i="23"/>
  <c r="E13" i="24"/>
  <c r="E7" i="24"/>
  <c r="E13" i="25"/>
  <c r="E7" i="25"/>
  <c r="E13" i="26"/>
  <c r="E7" i="26"/>
  <c r="B7" i="25"/>
  <c r="C7" i="25"/>
  <c r="D7" i="25"/>
  <c r="F7" i="25"/>
  <c r="G7" i="25"/>
  <c r="H7" i="25"/>
  <c r="B13" i="26"/>
  <c r="C13" i="26"/>
  <c r="D13" i="26"/>
  <c r="F13" i="26"/>
  <c r="G13" i="26"/>
  <c r="H13" i="26"/>
  <c r="E15" i="20" l="1"/>
  <c r="E15" i="13"/>
  <c r="E15" i="11"/>
  <c r="E15" i="22"/>
  <c r="E15" i="24"/>
  <c r="E15" i="26"/>
  <c r="E15" i="23"/>
  <c r="E15" i="21"/>
  <c r="E15" i="19"/>
  <c r="E15" i="18"/>
  <c r="E15" i="17"/>
  <c r="E15" i="16"/>
  <c r="E15" i="15"/>
  <c r="E15" i="14"/>
  <c r="E15" i="12"/>
  <c r="E15" i="25"/>
  <c r="E15" i="10"/>
  <c r="E15" i="9"/>
  <c r="H7" i="26"/>
  <c r="G7" i="26"/>
  <c r="F7" i="26"/>
  <c r="D7" i="26"/>
  <c r="C7" i="26"/>
  <c r="B7" i="26"/>
  <c r="H13" i="25"/>
  <c r="G13" i="25"/>
  <c r="F13" i="25"/>
  <c r="D13" i="25"/>
  <c r="C13" i="25"/>
  <c r="B13" i="25"/>
  <c r="H13" i="24"/>
  <c r="G13" i="24"/>
  <c r="F13" i="24"/>
  <c r="D13" i="24"/>
  <c r="C13" i="24"/>
  <c r="B13" i="24"/>
  <c r="H7" i="24"/>
  <c r="G7" i="24"/>
  <c r="F7" i="24"/>
  <c r="D7" i="24"/>
  <c r="C7" i="24"/>
  <c r="B7" i="24"/>
  <c r="H13" i="23"/>
  <c r="G13" i="23"/>
  <c r="F13" i="23"/>
  <c r="D13" i="23"/>
  <c r="C13" i="23"/>
  <c r="B13" i="23"/>
  <c r="H7" i="23"/>
  <c r="G7" i="23"/>
  <c r="F7" i="23"/>
  <c r="D7" i="23"/>
  <c r="C7" i="23"/>
  <c r="B7" i="23"/>
  <c r="H13" i="22"/>
  <c r="G13" i="22"/>
  <c r="F13" i="22"/>
  <c r="D13" i="22"/>
  <c r="C13" i="22"/>
  <c r="B13" i="22"/>
  <c r="H7" i="22"/>
  <c r="G7" i="22"/>
  <c r="F7" i="22"/>
  <c r="D7" i="22"/>
  <c r="C7" i="22"/>
  <c r="B7" i="22"/>
  <c r="H13" i="21"/>
  <c r="G13" i="21"/>
  <c r="F13" i="21"/>
  <c r="D13" i="21"/>
  <c r="C13" i="21"/>
  <c r="B13" i="21"/>
  <c r="H7" i="21"/>
  <c r="G7" i="21"/>
  <c r="F7" i="21"/>
  <c r="D7" i="21"/>
  <c r="C7" i="21"/>
  <c r="B7" i="21"/>
  <c r="H13" i="20"/>
  <c r="G13" i="20"/>
  <c r="F13" i="20"/>
  <c r="D13" i="20"/>
  <c r="C13" i="20"/>
  <c r="B13" i="20"/>
  <c r="H7" i="20"/>
  <c r="G7" i="20"/>
  <c r="F7" i="20"/>
  <c r="D7" i="20"/>
  <c r="C7" i="20"/>
  <c r="B7" i="20"/>
  <c r="H13" i="19"/>
  <c r="G13" i="19"/>
  <c r="F13" i="19"/>
  <c r="D13" i="19"/>
  <c r="C13" i="19"/>
  <c r="B13" i="19"/>
  <c r="H7" i="19"/>
  <c r="G7" i="19"/>
  <c r="F7" i="19"/>
  <c r="D7" i="19"/>
  <c r="C7" i="19"/>
  <c r="B7" i="19"/>
  <c r="H13" i="18"/>
  <c r="G13" i="18"/>
  <c r="F13" i="18"/>
  <c r="D13" i="18"/>
  <c r="C13" i="18"/>
  <c r="B13" i="18"/>
  <c r="H7" i="18"/>
  <c r="G7" i="18"/>
  <c r="F7" i="18"/>
  <c r="D7" i="18"/>
  <c r="C7" i="18"/>
  <c r="B7" i="18"/>
  <c r="H13" i="17"/>
  <c r="G13" i="17"/>
  <c r="F13" i="17"/>
  <c r="D13" i="17"/>
  <c r="C13" i="17"/>
  <c r="B13" i="17"/>
  <c r="H7" i="17"/>
  <c r="G7" i="17"/>
  <c r="F7" i="17"/>
  <c r="D7" i="17"/>
  <c r="C7" i="17"/>
  <c r="B7" i="17"/>
  <c r="H13" i="16"/>
  <c r="G13" i="16"/>
  <c r="F13" i="16"/>
  <c r="D13" i="16"/>
  <c r="C13" i="16"/>
  <c r="B13" i="16"/>
  <c r="H7" i="16"/>
  <c r="G7" i="16"/>
  <c r="F7" i="16"/>
  <c r="D7" i="16"/>
  <c r="C7" i="16"/>
  <c r="B7" i="16"/>
  <c r="H13" i="15"/>
  <c r="G13" i="15"/>
  <c r="F13" i="15"/>
  <c r="D13" i="15"/>
  <c r="C13" i="15"/>
  <c r="B13" i="15"/>
  <c r="H7" i="15"/>
  <c r="G7" i="15"/>
  <c r="F7" i="15"/>
  <c r="D7" i="15"/>
  <c r="C7" i="15"/>
  <c r="B7" i="15"/>
  <c r="H13" i="14"/>
  <c r="G13" i="14"/>
  <c r="F13" i="14"/>
  <c r="D13" i="14"/>
  <c r="C13" i="14"/>
  <c r="B13" i="14"/>
  <c r="H7" i="14"/>
  <c r="G7" i="14"/>
  <c r="F7" i="14"/>
  <c r="D7" i="14"/>
  <c r="C7" i="14"/>
  <c r="B7" i="14"/>
  <c r="H13" i="13"/>
  <c r="G13" i="13"/>
  <c r="F13" i="13"/>
  <c r="D13" i="13"/>
  <c r="C13" i="13"/>
  <c r="B13" i="13"/>
  <c r="H7" i="13"/>
  <c r="G7" i="13"/>
  <c r="F7" i="13"/>
  <c r="F15" i="13" s="1"/>
  <c r="D7" i="13"/>
  <c r="C7" i="13"/>
  <c r="B7" i="13"/>
  <c r="H13" i="12"/>
  <c r="G13" i="12"/>
  <c r="F13" i="12"/>
  <c r="D13" i="12"/>
  <c r="C13" i="12"/>
  <c r="B13" i="12"/>
  <c r="H7" i="12"/>
  <c r="G7" i="12"/>
  <c r="F7" i="12"/>
  <c r="D7" i="12"/>
  <c r="C7" i="12"/>
  <c r="B7" i="12"/>
  <c r="H13" i="11"/>
  <c r="G13" i="11"/>
  <c r="F13" i="11"/>
  <c r="D13" i="11"/>
  <c r="C13" i="11"/>
  <c r="B13" i="11"/>
  <c r="H7" i="11"/>
  <c r="G7" i="11"/>
  <c r="F7" i="11"/>
  <c r="D7" i="11"/>
  <c r="D15" i="11" s="1"/>
  <c r="C7" i="11"/>
  <c r="C15" i="11" s="1"/>
  <c r="B7" i="11"/>
  <c r="G13" i="10"/>
  <c r="F13" i="10"/>
  <c r="D13" i="10"/>
  <c r="C13" i="10"/>
  <c r="B13" i="10"/>
  <c r="H13" i="10"/>
  <c r="H7" i="10"/>
  <c r="G7" i="10"/>
  <c r="F7" i="10"/>
  <c r="D7" i="10"/>
  <c r="C7" i="10"/>
  <c r="B7" i="10"/>
  <c r="H13" i="9"/>
  <c r="D13" i="9"/>
  <c r="B13" i="9"/>
  <c r="G13" i="9"/>
  <c r="C13" i="9"/>
  <c r="G7" i="9"/>
  <c r="C7" i="9"/>
  <c r="B7" i="9"/>
  <c r="H7" i="9"/>
  <c r="D7" i="9"/>
  <c r="C15" i="13" l="1"/>
  <c r="D15" i="13"/>
  <c r="G15" i="13"/>
  <c r="F15" i="11"/>
  <c r="H15" i="13"/>
  <c r="I15" i="13" s="1"/>
  <c r="B15" i="13"/>
  <c r="G15" i="11"/>
  <c r="H15" i="11"/>
  <c r="B15" i="11"/>
  <c r="H15" i="23"/>
  <c r="H15" i="19"/>
  <c r="H15" i="25"/>
  <c r="H15" i="20"/>
  <c r="H15" i="16"/>
  <c r="H15" i="18"/>
  <c r="H15" i="26"/>
  <c r="G15" i="26"/>
  <c r="F15" i="10"/>
  <c r="F15" i="26"/>
  <c r="B15" i="26"/>
  <c r="D15" i="26"/>
  <c r="C15" i="26"/>
  <c r="G15" i="25"/>
  <c r="B15" i="25"/>
  <c r="C15" i="25"/>
  <c r="D15" i="25"/>
  <c r="F15" i="25"/>
  <c r="C15" i="24"/>
  <c r="D15" i="24"/>
  <c r="F15" i="24"/>
  <c r="H15" i="24"/>
  <c r="B15" i="24"/>
  <c r="G15" i="24"/>
  <c r="D15" i="23"/>
  <c r="G15" i="23"/>
  <c r="I15" i="23" s="1"/>
  <c r="B15" i="23"/>
  <c r="C15" i="23"/>
  <c r="F15" i="23"/>
  <c r="F15" i="22"/>
  <c r="H15" i="22"/>
  <c r="B15" i="22"/>
  <c r="C15" i="22"/>
  <c r="D15" i="22"/>
  <c r="G15" i="22"/>
  <c r="F15" i="21"/>
  <c r="H15" i="21"/>
  <c r="C15" i="21"/>
  <c r="G15" i="21"/>
  <c r="B15" i="21"/>
  <c r="D15" i="21"/>
  <c r="G15" i="20"/>
  <c r="F15" i="20"/>
  <c r="B15" i="20"/>
  <c r="D15" i="20"/>
  <c r="C15" i="20"/>
  <c r="F15" i="19"/>
  <c r="C15" i="19"/>
  <c r="G15" i="19"/>
  <c r="B15" i="19"/>
  <c r="D15" i="19"/>
  <c r="F15" i="18"/>
  <c r="G15" i="18"/>
  <c r="C15" i="18"/>
  <c r="D15" i="18"/>
  <c r="B15" i="18"/>
  <c r="H15" i="17"/>
  <c r="F15" i="17"/>
  <c r="G15" i="17"/>
  <c r="B15" i="17"/>
  <c r="D15" i="17"/>
  <c r="C15" i="17"/>
  <c r="G15" i="16"/>
  <c r="F15" i="16"/>
  <c r="B15" i="16"/>
  <c r="C15" i="16"/>
  <c r="D15" i="16"/>
  <c r="H15" i="15"/>
  <c r="F15" i="15"/>
  <c r="G15" i="15"/>
  <c r="B15" i="15"/>
  <c r="D15" i="15"/>
  <c r="C15" i="15"/>
  <c r="D15" i="14"/>
  <c r="H15" i="14"/>
  <c r="F15" i="14"/>
  <c r="G15" i="14"/>
  <c r="B15" i="14"/>
  <c r="C15" i="14"/>
  <c r="F15" i="12"/>
  <c r="G15" i="12"/>
  <c r="H15" i="12"/>
  <c r="B15" i="12"/>
  <c r="D15" i="12"/>
  <c r="C15" i="12"/>
  <c r="D15" i="10"/>
  <c r="C15" i="10"/>
  <c r="G15" i="10"/>
  <c r="B15" i="10"/>
  <c r="H15" i="10"/>
  <c r="D15" i="9"/>
  <c r="H15" i="9"/>
  <c r="G15" i="9"/>
  <c r="B15" i="9"/>
  <c r="C15" i="9"/>
  <c r="F7" i="9"/>
  <c r="F13" i="9"/>
  <c r="I15" i="11" l="1"/>
  <c r="I15" i="19"/>
  <c r="I15" i="26"/>
  <c r="I15" i="25"/>
  <c r="I15" i="14"/>
  <c r="I15" i="18"/>
  <c r="I15" i="17"/>
  <c r="I15" i="15"/>
  <c r="I15" i="21"/>
  <c r="I15" i="20"/>
  <c r="I15" i="16"/>
  <c r="I15" i="24"/>
  <c r="I15" i="12"/>
  <c r="I15" i="9"/>
  <c r="I15" i="22"/>
  <c r="I15" i="10"/>
  <c r="F15" i="9"/>
</calcChain>
</file>

<file path=xl/sharedStrings.xml><?xml version="1.0" encoding="utf-8"?>
<sst xmlns="http://schemas.openxmlformats.org/spreadsheetml/2006/main" count="554" uniqueCount="44">
  <si>
    <t>ACCANTONAMENTI SU PROVINCIA</t>
  </si>
  <si>
    <t xml:space="preserve">DDG 85/2018 </t>
  </si>
  <si>
    <t>TOTALE TITOLARI</t>
  </si>
  <si>
    <t>ESUBERO</t>
  </si>
  <si>
    <t>A</t>
  </si>
  <si>
    <t>B</t>
  </si>
  <si>
    <t>C</t>
  </si>
  <si>
    <t>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</si>
  <si>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</si>
  <si>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</si>
  <si>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</si>
  <si>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</si>
  <si>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</si>
  <si>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</si>
  <si>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</si>
  <si>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NOTA: il dato delle disponibilità e dell'esubero è calcolato a livello provinciale</t>
  </si>
  <si>
    <t>DISPONIBILITA'</t>
  </si>
  <si>
    <t>E=B+C+D</t>
  </si>
  <si>
    <t>TITOLARI</t>
  </si>
  <si>
    <t>F</t>
  </si>
  <si>
    <t>G</t>
  </si>
  <si>
    <t>Abruzzo</t>
  </si>
  <si>
    <t xml:space="preserve">Basilicata 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</si>
  <si>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</si>
  <si>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</si>
  <si>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</si>
  <si>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</si>
  <si>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</si>
  <si>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</si>
  <si>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</si>
  <si>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</si>
  <si>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</si>
  <si>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</si>
  <si>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</si>
  <si>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</si>
  <si>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</si>
  <si>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</si>
  <si>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</si>
  <si>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</si>
  <si>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Contingente</t>
  </si>
  <si>
    <t>Regione</t>
  </si>
  <si>
    <t>Disponibilità detratto l’esubero</t>
  </si>
  <si>
    <t>Contingente a.s. 2021.22</t>
  </si>
  <si>
    <t>POSTI              OD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</si>
</sst>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Alignment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/>
    <xf numFmtId="3" fontId="0" fillId="4" borderId="1" xfId="0" applyNumberFormat="1" applyFill="1" applyBorder="1" applyAlignment="1">
      <alignment vertical="center"/>
    </xf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164" fontId="0" fillId="0" borderId="0" xfId="1" applyNumberFormat="1" applyFont="1"/>
    <xf numFmtId="3" fontId="3" fillId="6" borderId="1" xfId="0" applyNumberFormat="1" applyFont="1" applyFill="1" applyBorder="1"/>
    <xf numFmtId="3" fontId="0" fillId="2" borderId="2" xfId="0" applyNumberFormat="1" applyFill="1" applyBorder="1"/>
    <xf numFmtId="3" fontId="1" fillId="3" borderId="2" xfId="0" applyNumberFormat="1" applyFont="1" applyFill="1" applyBorder="1"/>
    <xf numFmtId="3" fontId="0" fillId="4" borderId="2" xfId="0" applyNumberFormat="1" applyFill="1" applyBorder="1"/>
    <xf numFmtId="3" fontId="1" fillId="5" borderId="2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3" fontId="1" fillId="8" borderId="1" xfId="0" applyNumberFormat="1" applyFont="1" applyFill="1" applyBorder="1"/>
    <xf numFmtId="3" fontId="1" fillId="9" borderId="1" xfId="0" applyNumberFormat="1" applyFont="1" applyFill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6" borderId="1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3" fontId="0" fillId="2" borderId="1" xfId="0" applyNumberFormat="1" applyFill="1" applyBorder="1"/>
    <xf numFmtId="3" fontId="0" fillId="4" borderId="1" xfId="0" applyNumberFormat="1" applyFill="1" applyBorder="1"/>
    <xf numFmtId="0" fontId="1" fillId="0" borderId="1" xfId="0" applyFont="1" applyBorder="1" applyAlignment="1">
      <alignment horizontal="center"/>
    </xf>
    <xf numFmtId="3" fontId="1" fillId="3" borderId="1" xfId="0" applyNumberFormat="1" applyFont="1" applyFill="1" applyBorder="1"/>
    <xf numFmtId="3" fontId="1" fillId="5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6" borderId="1" xfId="0" applyNumberFormat="1" applyFont="1" applyFill="1" applyBorder="1"/>
  </cellXfs>
  <cellStyles count="3">
    <cellStyle name="Normal 2" xfId="2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xcportal-my.sharepoint.com/personal/francesca_marignetti_dxc_com/Documents/MIUR/A13)%20MIUR_2019/NOMINE%20IN%20RUOLO/DOCENTI/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D4" sqref="D4"/>
    </sheetView>
  </sheetViews>
  <sheetFormatPr defaultRowHeight="14.5" x14ac:dyDescent="0.35"/>
  <cols>
    <col min="1" max="1" width="17.1796875" bestFit="1" customWidth="1"/>
    <col min="2" max="2" width="15.26953125" customWidth="1"/>
    <col min="3" max="3" width="12.453125" customWidth="1"/>
  </cols>
  <sheetData>
    <row r="1" spans="1:3" ht="44.5" customHeight="1" x14ac:dyDescent="0.35">
      <c r="A1" s="30" t="s">
        <v>40</v>
      </c>
      <c r="B1" s="31" t="s">
        <v>41</v>
      </c>
      <c r="C1" s="31" t="s">
        <v>42</v>
      </c>
    </row>
    <row r="2" spans="1:3" ht="15" x14ac:dyDescent="0.25">
      <c r="A2" s="34" t="s">
        <v>21</v>
      </c>
      <c r="B2" s="35">
        <v>1584</v>
      </c>
      <c r="C2" s="40">
        <v>1578</v>
      </c>
    </row>
    <row r="3" spans="1:3" ht="15" x14ac:dyDescent="0.25">
      <c r="A3" s="36" t="s">
        <v>22</v>
      </c>
      <c r="B3" s="37">
        <v>809</v>
      </c>
      <c r="C3" s="41">
        <v>806</v>
      </c>
    </row>
    <row r="4" spans="1:3" ht="15" x14ac:dyDescent="0.25">
      <c r="A4" s="38" t="s">
        <v>23</v>
      </c>
      <c r="B4" s="39">
        <v>2234</v>
      </c>
      <c r="C4" s="40">
        <v>2226</v>
      </c>
    </row>
    <row r="5" spans="1:3" ht="15" x14ac:dyDescent="0.25">
      <c r="A5" s="36" t="s">
        <v>24</v>
      </c>
      <c r="B5" s="37">
        <v>6461</v>
      </c>
      <c r="C5" s="41">
        <v>6438</v>
      </c>
    </row>
    <row r="6" spans="1:3" ht="15" x14ac:dyDescent="0.25">
      <c r="A6" s="38" t="s">
        <v>25</v>
      </c>
      <c r="B6" s="39">
        <v>9453</v>
      </c>
      <c r="C6" s="40">
        <v>9419</v>
      </c>
    </row>
    <row r="7" spans="1:3" ht="15" x14ac:dyDescent="0.25">
      <c r="A7" s="36" t="s">
        <v>26</v>
      </c>
      <c r="B7" s="37">
        <v>2553</v>
      </c>
      <c r="C7" s="41">
        <v>2544</v>
      </c>
    </row>
    <row r="8" spans="1:3" ht="15" x14ac:dyDescent="0.25">
      <c r="A8" s="38" t="s">
        <v>27</v>
      </c>
      <c r="B8" s="39">
        <v>10725</v>
      </c>
      <c r="C8" s="40">
        <v>10686</v>
      </c>
    </row>
    <row r="9" spans="1:3" ht="15" x14ac:dyDescent="0.25">
      <c r="A9" s="36" t="s">
        <v>28</v>
      </c>
      <c r="B9" s="37">
        <v>3660</v>
      </c>
      <c r="C9" s="41">
        <v>3647</v>
      </c>
    </row>
    <row r="10" spans="1:3" ht="15" x14ac:dyDescent="0.25">
      <c r="A10" s="38" t="s">
        <v>29</v>
      </c>
      <c r="B10" s="39">
        <v>25913</v>
      </c>
      <c r="C10" s="40">
        <v>25818</v>
      </c>
    </row>
    <row r="11" spans="1:3" ht="15" x14ac:dyDescent="0.25">
      <c r="A11" s="36" t="s">
        <v>30</v>
      </c>
      <c r="B11" s="37">
        <v>2707</v>
      </c>
      <c r="C11" s="41">
        <v>2697</v>
      </c>
    </row>
    <row r="12" spans="1:3" ht="15" x14ac:dyDescent="0.25">
      <c r="A12" s="38" t="s">
        <v>31</v>
      </c>
      <c r="B12" s="39">
        <v>422</v>
      </c>
      <c r="C12" s="40">
        <v>420</v>
      </c>
    </row>
    <row r="13" spans="1:3" ht="15" x14ac:dyDescent="0.25">
      <c r="A13" s="36" t="s">
        <v>32</v>
      </c>
      <c r="B13" s="37">
        <v>11025</v>
      </c>
      <c r="C13" s="41">
        <v>10985</v>
      </c>
    </row>
    <row r="14" spans="1:3" ht="15" x14ac:dyDescent="0.25">
      <c r="A14" s="38" t="s">
        <v>33</v>
      </c>
      <c r="B14" s="39">
        <v>5190</v>
      </c>
      <c r="C14" s="40">
        <v>5171</v>
      </c>
    </row>
    <row r="15" spans="1:3" ht="15" x14ac:dyDescent="0.25">
      <c r="A15" s="36" t="s">
        <v>34</v>
      </c>
      <c r="B15" s="37">
        <v>3963</v>
      </c>
      <c r="C15" s="41">
        <v>3949</v>
      </c>
    </row>
    <row r="16" spans="1:3" ht="15" x14ac:dyDescent="0.25">
      <c r="A16" s="38" t="s">
        <v>35</v>
      </c>
      <c r="B16" s="39">
        <v>4227</v>
      </c>
      <c r="C16" s="40">
        <v>4212</v>
      </c>
    </row>
    <row r="17" spans="1:3" ht="15" x14ac:dyDescent="0.25">
      <c r="A17" s="36" t="s">
        <v>36</v>
      </c>
      <c r="B17" s="37">
        <v>8458</v>
      </c>
      <c r="C17" s="41">
        <v>8427</v>
      </c>
    </row>
    <row r="18" spans="1:3" ht="15" x14ac:dyDescent="0.25">
      <c r="A18" s="38" t="s">
        <v>37</v>
      </c>
      <c r="B18" s="39">
        <v>1544</v>
      </c>
      <c r="C18" s="40">
        <v>1538</v>
      </c>
    </row>
    <row r="19" spans="1:3" ht="15" x14ac:dyDescent="0.25">
      <c r="A19" s="36" t="s">
        <v>38</v>
      </c>
      <c r="B19" s="37">
        <v>11955</v>
      </c>
      <c r="C19" s="41">
        <v>11912</v>
      </c>
    </row>
    <row r="20" spans="1:3" ht="9.65" customHeight="1" x14ac:dyDescent="0.35">
      <c r="A20" s="29"/>
      <c r="B20" s="29"/>
      <c r="C20" s="29"/>
    </row>
    <row r="21" spans="1:3" x14ac:dyDescent="0.35">
      <c r="A21" s="32" t="s">
        <v>14</v>
      </c>
      <c r="B21" s="33">
        <f>SUM(B2:B20)</f>
        <v>112883</v>
      </c>
      <c r="C21" s="33">
        <f>SUM(C2:C20)</f>
        <v>112473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1.54296875" customWidth="1"/>
    <col min="4" max="4" width="17.54296875" customWidth="1"/>
    <col min="5" max="5" width="11.81640625" style="65" bestFit="1" customWidth="1"/>
    <col min="6" max="6" width="11.81640625" customWidth="1"/>
    <col min="7" max="7" width="14.81640625" customWidth="1"/>
    <col min="8" max="8" width="9.1796875" customWidth="1"/>
    <col min="9" max="9" width="13" customWidth="1"/>
    <col min="10" max="10" width="12.7265625" customWidth="1"/>
    <col min="11" max="11" width="1.26953125" customWidth="1"/>
  </cols>
  <sheetData>
    <row r="1" spans="1:10" ht="44.1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9660</v>
      </c>
      <c r="C3" s="5">
        <v>8851</v>
      </c>
      <c r="D3" s="5">
        <v>1</v>
      </c>
      <c r="E3" s="66"/>
      <c r="F3" s="5">
        <v>8852</v>
      </c>
      <c r="G3" s="5">
        <v>808</v>
      </c>
      <c r="H3" s="5">
        <v>0</v>
      </c>
      <c r="I3" s="27"/>
      <c r="J3" s="26"/>
    </row>
    <row r="4" spans="1:10" ht="15" x14ac:dyDescent="0.25">
      <c r="A4" s="4" t="s">
        <v>9</v>
      </c>
      <c r="B4" s="5">
        <v>35819</v>
      </c>
      <c r="C4" s="5">
        <v>31852</v>
      </c>
      <c r="D4" s="5">
        <v>5</v>
      </c>
      <c r="E4" s="66"/>
      <c r="F4" s="5">
        <v>31857</v>
      </c>
      <c r="G4" s="5">
        <v>3962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21750</v>
      </c>
      <c r="C5" s="5">
        <v>15721</v>
      </c>
      <c r="D5" s="5">
        <v>83</v>
      </c>
      <c r="E5" s="66">
        <v>1</v>
      </c>
      <c r="F5" s="5">
        <v>15805</v>
      </c>
      <c r="G5" s="5">
        <v>5945</v>
      </c>
      <c r="H5" s="5">
        <v>0</v>
      </c>
      <c r="I5" s="27"/>
      <c r="J5" s="26"/>
    </row>
    <row r="6" spans="1:10" ht="15" x14ac:dyDescent="0.25">
      <c r="A6" s="4" t="s">
        <v>11</v>
      </c>
      <c r="B6" s="5">
        <v>32520</v>
      </c>
      <c r="C6" s="5">
        <v>25236</v>
      </c>
      <c r="D6" s="5">
        <v>64</v>
      </c>
      <c r="E6" s="66">
        <v>3</v>
      </c>
      <c r="F6" s="5">
        <v>25303</v>
      </c>
      <c r="G6" s="5">
        <v>7235</v>
      </c>
      <c r="H6" s="5">
        <v>18</v>
      </c>
      <c r="I6" s="26"/>
      <c r="J6" s="26"/>
    </row>
    <row r="7" spans="1:10" x14ac:dyDescent="0.35">
      <c r="A7" s="6" t="s">
        <v>12</v>
      </c>
      <c r="B7" s="7">
        <f>SUM(B3:B6)</f>
        <v>99749</v>
      </c>
      <c r="C7" s="7">
        <f t="shared" ref="C7:G7" si="0">SUM(C3:C6)</f>
        <v>81660</v>
      </c>
      <c r="D7" s="7">
        <f t="shared" si="0"/>
        <v>153</v>
      </c>
      <c r="E7" s="69">
        <f t="shared" si="0"/>
        <v>4</v>
      </c>
      <c r="F7" s="7">
        <f t="shared" si="0"/>
        <v>81817</v>
      </c>
      <c r="G7" s="7">
        <f t="shared" si="0"/>
        <v>17950</v>
      </c>
      <c r="H7" s="7">
        <f>SUM(H3:H6)</f>
        <v>18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756</v>
      </c>
      <c r="C9" s="9">
        <v>466</v>
      </c>
      <c r="D9" s="9">
        <v>0</v>
      </c>
      <c r="E9" s="67"/>
      <c r="F9" s="9">
        <v>466</v>
      </c>
      <c r="G9" s="9">
        <v>290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5886</v>
      </c>
      <c r="C10" s="9">
        <v>3034</v>
      </c>
      <c r="D10" s="9">
        <v>2</v>
      </c>
      <c r="E10" s="67"/>
      <c r="F10" s="9">
        <v>3036</v>
      </c>
      <c r="G10" s="9">
        <v>2850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4799</v>
      </c>
      <c r="C11" s="9">
        <v>1523</v>
      </c>
      <c r="D11" s="9">
        <v>6</v>
      </c>
      <c r="E11" s="67"/>
      <c r="F11" s="9">
        <v>1529</v>
      </c>
      <c r="G11" s="9">
        <v>3270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3258</v>
      </c>
      <c r="C12" s="9">
        <v>1680</v>
      </c>
      <c r="D12" s="9">
        <v>7</v>
      </c>
      <c r="E12" s="67"/>
      <c r="F12" s="9">
        <v>1687</v>
      </c>
      <c r="G12" s="9">
        <v>1571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14699</v>
      </c>
      <c r="C13" s="11">
        <f t="shared" ref="C13:H13" si="1">SUM(C9:C12)</f>
        <v>6703</v>
      </c>
      <c r="D13" s="11">
        <f t="shared" si="1"/>
        <v>15</v>
      </c>
      <c r="E13" s="70">
        <f t="shared" si="1"/>
        <v>0</v>
      </c>
      <c r="F13" s="11">
        <f t="shared" si="1"/>
        <v>6718</v>
      </c>
      <c r="G13" s="11">
        <f t="shared" si="1"/>
        <v>7981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114448</v>
      </c>
      <c r="C15" s="13">
        <f t="shared" ref="C15:H15" si="2">C7+C13</f>
        <v>88363</v>
      </c>
      <c r="D15" s="13">
        <f t="shared" si="2"/>
        <v>168</v>
      </c>
      <c r="E15" s="72">
        <f t="shared" si="2"/>
        <v>4</v>
      </c>
      <c r="F15" s="13">
        <f t="shared" si="2"/>
        <v>88535</v>
      </c>
      <c r="G15" s="13">
        <f t="shared" si="2"/>
        <v>25931</v>
      </c>
      <c r="H15" s="13">
        <f t="shared" si="2"/>
        <v>18</v>
      </c>
      <c r="I15" s="19">
        <f>G15-H15</f>
        <v>25913</v>
      </c>
      <c r="J15" s="21">
        <v>25818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1796875" customWidth="1"/>
    <col min="3" max="3" width="11.1796875" customWidth="1"/>
    <col min="4" max="4" width="17.54296875" customWidth="1"/>
    <col min="5" max="5" width="17.54296875" style="65" customWidth="1"/>
    <col min="6" max="6" width="11.81640625" customWidth="1"/>
    <col min="7" max="7" width="14.54296875" customWidth="1"/>
    <col min="8" max="8" width="9.1796875" customWidth="1"/>
    <col min="9" max="10" width="12.26953125" customWidth="1"/>
    <col min="11" max="11" width="1.26953125" customWidth="1"/>
  </cols>
  <sheetData>
    <row r="1" spans="1:10" ht="43.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2680</v>
      </c>
      <c r="C3" s="5">
        <v>2493</v>
      </c>
      <c r="D3" s="5">
        <v>0</v>
      </c>
      <c r="E3" s="66"/>
      <c r="F3" s="5">
        <v>2493</v>
      </c>
      <c r="G3" s="5">
        <v>187</v>
      </c>
      <c r="H3" s="5">
        <v>0</v>
      </c>
      <c r="I3" s="27"/>
      <c r="J3" s="26"/>
    </row>
    <row r="4" spans="1:10" ht="15" x14ac:dyDescent="0.25">
      <c r="A4" s="4" t="s">
        <v>9</v>
      </c>
      <c r="B4" s="5">
        <v>5418</v>
      </c>
      <c r="C4" s="5">
        <v>5120</v>
      </c>
      <c r="D4" s="5">
        <v>0</v>
      </c>
      <c r="E4" s="66"/>
      <c r="F4" s="5">
        <v>5120</v>
      </c>
      <c r="G4" s="5">
        <v>298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3436</v>
      </c>
      <c r="C5" s="5">
        <v>2834</v>
      </c>
      <c r="D5" s="5">
        <v>0</v>
      </c>
      <c r="E5" s="66"/>
      <c r="F5" s="5">
        <v>2834</v>
      </c>
      <c r="G5" s="5">
        <v>602</v>
      </c>
      <c r="H5" s="5">
        <v>0</v>
      </c>
      <c r="I5" s="27"/>
      <c r="J5" s="26"/>
    </row>
    <row r="6" spans="1:10" ht="15" x14ac:dyDescent="0.25">
      <c r="A6" s="4" t="s">
        <v>11</v>
      </c>
      <c r="B6" s="5">
        <v>6600</v>
      </c>
      <c r="C6" s="5">
        <v>5659</v>
      </c>
      <c r="D6" s="5">
        <v>0</v>
      </c>
      <c r="E6" s="66"/>
      <c r="F6" s="5">
        <v>5659</v>
      </c>
      <c r="G6" s="5">
        <v>953</v>
      </c>
      <c r="H6" s="22">
        <v>12</v>
      </c>
      <c r="I6" s="26"/>
      <c r="J6" s="26"/>
    </row>
    <row r="7" spans="1:10" x14ac:dyDescent="0.35">
      <c r="A7" s="6" t="s">
        <v>12</v>
      </c>
      <c r="B7" s="7">
        <f>SUM(B3:B6)</f>
        <v>18134</v>
      </c>
      <c r="C7" s="7">
        <f t="shared" ref="C7:G7" si="0">SUM(C3:C6)</f>
        <v>16106</v>
      </c>
      <c r="D7" s="7">
        <f t="shared" si="0"/>
        <v>0</v>
      </c>
      <c r="E7" s="69">
        <f t="shared" si="0"/>
        <v>0</v>
      </c>
      <c r="F7" s="7">
        <f t="shared" si="0"/>
        <v>16106</v>
      </c>
      <c r="G7" s="7">
        <f t="shared" si="0"/>
        <v>2040</v>
      </c>
      <c r="H7" s="7">
        <f>SUM(H3:H6)</f>
        <v>12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293</v>
      </c>
      <c r="C9" s="9">
        <v>234</v>
      </c>
      <c r="D9" s="9">
        <v>0</v>
      </c>
      <c r="E9" s="67"/>
      <c r="F9" s="9">
        <v>234</v>
      </c>
      <c r="G9" s="9">
        <v>59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988</v>
      </c>
      <c r="C10" s="9">
        <v>855</v>
      </c>
      <c r="D10" s="9">
        <v>0</v>
      </c>
      <c r="E10" s="67"/>
      <c r="F10" s="9">
        <v>855</v>
      </c>
      <c r="G10" s="9">
        <v>133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689</v>
      </c>
      <c r="C11" s="9">
        <v>416</v>
      </c>
      <c r="D11" s="9">
        <v>0</v>
      </c>
      <c r="E11" s="67"/>
      <c r="F11" s="9">
        <v>416</v>
      </c>
      <c r="G11" s="9">
        <v>273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807</v>
      </c>
      <c r="C12" s="9">
        <v>593</v>
      </c>
      <c r="D12" s="9">
        <v>0</v>
      </c>
      <c r="E12" s="67"/>
      <c r="F12" s="9">
        <v>593</v>
      </c>
      <c r="G12" s="9">
        <v>214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2777</v>
      </c>
      <c r="C13" s="11">
        <f t="shared" ref="C13:H13" si="1">SUM(C9:C12)</f>
        <v>2098</v>
      </c>
      <c r="D13" s="11">
        <f t="shared" si="1"/>
        <v>0</v>
      </c>
      <c r="E13" s="70">
        <f t="shared" si="1"/>
        <v>0</v>
      </c>
      <c r="F13" s="11">
        <f t="shared" si="1"/>
        <v>2098</v>
      </c>
      <c r="G13" s="11">
        <f t="shared" si="1"/>
        <v>679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20911</v>
      </c>
      <c r="C15" s="13">
        <f t="shared" ref="C15:H15" si="2">C7+C13</f>
        <v>18204</v>
      </c>
      <c r="D15" s="13">
        <f t="shared" si="2"/>
        <v>0</v>
      </c>
      <c r="E15" s="72">
        <f t="shared" si="2"/>
        <v>0</v>
      </c>
      <c r="F15" s="13">
        <f t="shared" si="2"/>
        <v>18204</v>
      </c>
      <c r="G15" s="13">
        <f t="shared" si="2"/>
        <v>2719</v>
      </c>
      <c r="H15" s="13">
        <f t="shared" si="2"/>
        <v>12</v>
      </c>
      <c r="I15" s="19">
        <f>G15-H15</f>
        <v>2707</v>
      </c>
      <c r="J15" s="21">
        <v>2697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0.1796875" customWidth="1"/>
    <col min="4" max="4" width="17.54296875" customWidth="1"/>
    <col min="5" max="5" width="17.54296875" style="65" customWidth="1"/>
    <col min="6" max="6" width="11.81640625" customWidth="1"/>
    <col min="7" max="7" width="14.54296875" customWidth="1"/>
    <col min="8" max="8" width="9.1796875" customWidth="1"/>
    <col min="9" max="9" width="12.26953125" customWidth="1"/>
    <col min="10" max="10" width="13" customWidth="1"/>
  </cols>
  <sheetData>
    <row r="1" spans="1:10" ht="47.5" customHeight="1" x14ac:dyDescent="0.3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545</v>
      </c>
      <c r="C3" s="5">
        <v>514</v>
      </c>
      <c r="D3" s="5">
        <v>0</v>
      </c>
      <c r="E3" s="66"/>
      <c r="F3" s="5">
        <v>514</v>
      </c>
      <c r="G3" s="5">
        <v>31</v>
      </c>
      <c r="H3" s="5">
        <v>0</v>
      </c>
    </row>
    <row r="4" spans="1:10" ht="15" x14ac:dyDescent="0.25">
      <c r="A4" s="4" t="s">
        <v>9</v>
      </c>
      <c r="B4" s="5">
        <v>1111</v>
      </c>
      <c r="C4" s="5">
        <v>1092</v>
      </c>
      <c r="D4" s="5">
        <v>0</v>
      </c>
      <c r="E4" s="66"/>
      <c r="F4" s="5">
        <v>1092</v>
      </c>
      <c r="G4" s="5">
        <v>19</v>
      </c>
      <c r="H4" s="5">
        <v>0</v>
      </c>
    </row>
    <row r="5" spans="1:10" ht="15" x14ac:dyDescent="0.25">
      <c r="A5" s="4" t="s">
        <v>10</v>
      </c>
      <c r="B5" s="5">
        <v>802</v>
      </c>
      <c r="C5" s="5">
        <v>693</v>
      </c>
      <c r="D5" s="5">
        <v>0</v>
      </c>
      <c r="E5" s="66"/>
      <c r="F5" s="5">
        <v>693</v>
      </c>
      <c r="G5" s="5">
        <v>109</v>
      </c>
      <c r="H5" s="5">
        <v>0</v>
      </c>
    </row>
    <row r="6" spans="1:10" ht="15" x14ac:dyDescent="0.25">
      <c r="A6" s="4" t="s">
        <v>11</v>
      </c>
      <c r="B6" s="5">
        <v>1507</v>
      </c>
      <c r="C6" s="5">
        <v>1314</v>
      </c>
      <c r="D6" s="5">
        <v>3</v>
      </c>
      <c r="E6" s="66"/>
      <c r="F6" s="5">
        <v>1317</v>
      </c>
      <c r="G6" s="5">
        <v>193</v>
      </c>
      <c r="H6" s="5">
        <v>3</v>
      </c>
    </row>
    <row r="7" spans="1:10" x14ac:dyDescent="0.35">
      <c r="A7" s="6" t="s">
        <v>12</v>
      </c>
      <c r="B7" s="7">
        <f>SUM(B3:B6)</f>
        <v>3965</v>
      </c>
      <c r="C7" s="7">
        <f t="shared" ref="C7:G7" si="0">SUM(C3:C6)</f>
        <v>3613</v>
      </c>
      <c r="D7" s="7">
        <f t="shared" si="0"/>
        <v>3</v>
      </c>
      <c r="E7" s="69">
        <f t="shared" si="0"/>
        <v>0</v>
      </c>
      <c r="F7" s="7">
        <f t="shared" si="0"/>
        <v>3616</v>
      </c>
      <c r="G7" s="7">
        <f t="shared" si="0"/>
        <v>352</v>
      </c>
      <c r="H7" s="7">
        <f>SUM(H3:H6)</f>
        <v>3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53</v>
      </c>
      <c r="C9" s="9">
        <v>48</v>
      </c>
      <c r="D9" s="9">
        <v>0</v>
      </c>
      <c r="E9" s="67"/>
      <c r="F9" s="9">
        <v>48</v>
      </c>
      <c r="G9" s="9">
        <v>5</v>
      </c>
      <c r="H9" s="9">
        <v>0</v>
      </c>
    </row>
    <row r="10" spans="1:10" ht="15" x14ac:dyDescent="0.25">
      <c r="A10" s="8" t="s">
        <v>9</v>
      </c>
      <c r="B10" s="9">
        <v>209</v>
      </c>
      <c r="C10" s="9">
        <v>197</v>
      </c>
      <c r="D10" s="9">
        <v>0</v>
      </c>
      <c r="E10" s="67"/>
      <c r="F10" s="9">
        <v>197</v>
      </c>
      <c r="G10" s="9">
        <v>12</v>
      </c>
      <c r="H10" s="9">
        <v>0</v>
      </c>
    </row>
    <row r="11" spans="1:10" ht="15" x14ac:dyDescent="0.25">
      <c r="A11" s="8" t="s">
        <v>10</v>
      </c>
      <c r="B11" s="9">
        <v>168</v>
      </c>
      <c r="C11" s="9">
        <v>126</v>
      </c>
      <c r="D11" s="9">
        <v>0</v>
      </c>
      <c r="E11" s="67"/>
      <c r="F11" s="9">
        <v>126</v>
      </c>
      <c r="G11" s="9">
        <v>42</v>
      </c>
      <c r="H11" s="9">
        <v>0</v>
      </c>
    </row>
    <row r="12" spans="1:10" ht="15" x14ac:dyDescent="0.25">
      <c r="A12" s="8" t="s">
        <v>11</v>
      </c>
      <c r="B12" s="9">
        <v>295</v>
      </c>
      <c r="C12" s="9">
        <v>281</v>
      </c>
      <c r="D12" s="9">
        <v>0</v>
      </c>
      <c r="E12" s="67"/>
      <c r="F12" s="9">
        <v>281</v>
      </c>
      <c r="G12" s="9">
        <v>14</v>
      </c>
      <c r="H12" s="9">
        <v>0</v>
      </c>
    </row>
    <row r="13" spans="1:10" x14ac:dyDescent="0.35">
      <c r="A13" s="10" t="s">
        <v>13</v>
      </c>
      <c r="B13" s="11">
        <f>SUM(B9:B12)</f>
        <v>725</v>
      </c>
      <c r="C13" s="11">
        <f t="shared" ref="C13:H13" si="1">SUM(C9:C12)</f>
        <v>652</v>
      </c>
      <c r="D13" s="11">
        <f t="shared" si="1"/>
        <v>0</v>
      </c>
      <c r="E13" s="70">
        <f t="shared" si="1"/>
        <v>0</v>
      </c>
      <c r="F13" s="11">
        <f t="shared" si="1"/>
        <v>652</v>
      </c>
      <c r="G13" s="11">
        <f t="shared" si="1"/>
        <v>73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4690</v>
      </c>
      <c r="C15" s="13">
        <f t="shared" ref="C15:H15" si="2">C7+C13</f>
        <v>4265</v>
      </c>
      <c r="D15" s="13">
        <f t="shared" si="2"/>
        <v>3</v>
      </c>
      <c r="E15" s="72">
        <f t="shared" si="2"/>
        <v>0</v>
      </c>
      <c r="F15" s="13">
        <f t="shared" si="2"/>
        <v>4268</v>
      </c>
      <c r="G15" s="13">
        <f t="shared" si="2"/>
        <v>425</v>
      </c>
      <c r="H15" s="13">
        <f t="shared" si="2"/>
        <v>3</v>
      </c>
      <c r="I15" s="19">
        <f>G15-H15</f>
        <v>422</v>
      </c>
      <c r="J15" s="61">
        <v>420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0.81640625" customWidth="1"/>
    <col min="4" max="4" width="17.54296875" customWidth="1"/>
    <col min="5" max="5" width="17.54296875" style="65" customWidth="1"/>
    <col min="6" max="6" width="11.81640625" customWidth="1"/>
    <col min="7" max="7" width="14.1796875" customWidth="1"/>
    <col min="8" max="8" width="9.1796875" customWidth="1"/>
    <col min="9" max="9" width="12.81640625" customWidth="1"/>
    <col min="10" max="10" width="12.54296875" customWidth="1"/>
    <col min="11" max="11" width="1.26953125" customWidth="1"/>
  </cols>
  <sheetData>
    <row r="1" spans="1:10" ht="4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6017</v>
      </c>
      <c r="C3" s="5">
        <v>5751</v>
      </c>
      <c r="D3" s="5">
        <v>0</v>
      </c>
      <c r="E3" s="66"/>
      <c r="F3" s="5">
        <v>5751</v>
      </c>
      <c r="G3" s="5">
        <v>266</v>
      </c>
      <c r="H3" s="22">
        <v>0</v>
      </c>
      <c r="I3" s="27"/>
      <c r="J3" s="26"/>
    </row>
    <row r="4" spans="1:10" ht="15" x14ac:dyDescent="0.25">
      <c r="A4" s="4" t="s">
        <v>9</v>
      </c>
      <c r="B4" s="5">
        <v>15332</v>
      </c>
      <c r="C4" s="5">
        <v>14257</v>
      </c>
      <c r="D4" s="5">
        <v>0</v>
      </c>
      <c r="E4" s="66"/>
      <c r="F4" s="5">
        <v>14257</v>
      </c>
      <c r="G4" s="5">
        <v>1075</v>
      </c>
      <c r="H4" s="22">
        <v>0</v>
      </c>
      <c r="I4" s="27"/>
      <c r="J4" s="26"/>
    </row>
    <row r="5" spans="1:10" ht="15" x14ac:dyDescent="0.25">
      <c r="A5" s="4" t="s">
        <v>10</v>
      </c>
      <c r="B5" s="5">
        <v>9653</v>
      </c>
      <c r="C5" s="5">
        <v>6965</v>
      </c>
      <c r="D5" s="5">
        <v>18</v>
      </c>
      <c r="E5" s="66"/>
      <c r="F5" s="5">
        <v>6983</v>
      </c>
      <c r="G5" s="5">
        <v>2673</v>
      </c>
      <c r="H5" s="22">
        <v>3</v>
      </c>
      <c r="I5" s="27"/>
      <c r="J5" s="26"/>
    </row>
    <row r="6" spans="1:10" ht="15" x14ac:dyDescent="0.25">
      <c r="A6" s="4" t="s">
        <v>11</v>
      </c>
      <c r="B6" s="5">
        <v>15585</v>
      </c>
      <c r="C6" s="5">
        <v>11977</v>
      </c>
      <c r="D6" s="5">
        <v>36</v>
      </c>
      <c r="E6" s="66">
        <v>1</v>
      </c>
      <c r="F6" s="5">
        <v>12014</v>
      </c>
      <c r="G6" s="5">
        <v>3583</v>
      </c>
      <c r="H6" s="22">
        <v>12</v>
      </c>
      <c r="I6" s="26"/>
      <c r="J6" s="26"/>
    </row>
    <row r="7" spans="1:10" x14ac:dyDescent="0.35">
      <c r="A7" s="6" t="s">
        <v>12</v>
      </c>
      <c r="B7" s="7">
        <f>SUM(B3:B6)</f>
        <v>46587</v>
      </c>
      <c r="C7" s="7">
        <f t="shared" ref="C7:G7" si="0">SUM(C3:C6)</f>
        <v>38950</v>
      </c>
      <c r="D7" s="7">
        <f t="shared" si="0"/>
        <v>54</v>
      </c>
      <c r="E7" s="69">
        <f t="shared" si="0"/>
        <v>1</v>
      </c>
      <c r="F7" s="7">
        <f t="shared" si="0"/>
        <v>39005</v>
      </c>
      <c r="G7" s="7">
        <f t="shared" si="0"/>
        <v>7597</v>
      </c>
      <c r="H7" s="23">
        <f>SUM(H3:H6)</f>
        <v>15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519</v>
      </c>
      <c r="C9" s="9">
        <v>280</v>
      </c>
      <c r="D9" s="9">
        <v>0</v>
      </c>
      <c r="E9" s="67"/>
      <c r="F9" s="9">
        <v>280</v>
      </c>
      <c r="G9" s="9">
        <v>239</v>
      </c>
      <c r="H9" s="24">
        <v>0</v>
      </c>
      <c r="I9" s="27"/>
      <c r="J9" s="26"/>
    </row>
    <row r="10" spans="1:10" ht="15" x14ac:dyDescent="0.25">
      <c r="A10" s="8" t="s">
        <v>9</v>
      </c>
      <c r="B10" s="9">
        <v>2386</v>
      </c>
      <c r="C10" s="9">
        <v>1171</v>
      </c>
      <c r="D10" s="9">
        <v>0</v>
      </c>
      <c r="E10" s="67"/>
      <c r="F10" s="9">
        <v>1171</v>
      </c>
      <c r="G10" s="9">
        <v>1215</v>
      </c>
      <c r="H10" s="24">
        <v>0</v>
      </c>
      <c r="I10" s="27"/>
      <c r="J10" s="26"/>
    </row>
    <row r="11" spans="1:10" ht="15" x14ac:dyDescent="0.25">
      <c r="A11" s="8" t="s">
        <v>10</v>
      </c>
      <c r="B11" s="9">
        <v>1812</v>
      </c>
      <c r="C11" s="9">
        <v>648</v>
      </c>
      <c r="D11" s="9">
        <v>0</v>
      </c>
      <c r="E11" s="67"/>
      <c r="F11" s="9">
        <v>648</v>
      </c>
      <c r="G11" s="9">
        <v>1164</v>
      </c>
      <c r="H11" s="24">
        <v>0</v>
      </c>
      <c r="I11" s="27"/>
      <c r="J11" s="26"/>
    </row>
    <row r="12" spans="1:10" ht="15" x14ac:dyDescent="0.25">
      <c r="A12" s="8" t="s">
        <v>11</v>
      </c>
      <c r="B12" s="9">
        <v>1899</v>
      </c>
      <c r="C12" s="9">
        <v>1073</v>
      </c>
      <c r="D12" s="9">
        <v>1</v>
      </c>
      <c r="E12" s="67"/>
      <c r="F12" s="9">
        <v>1074</v>
      </c>
      <c r="G12" s="9">
        <v>825</v>
      </c>
      <c r="H12" s="24">
        <v>0</v>
      </c>
      <c r="I12" s="27"/>
      <c r="J12" s="26"/>
    </row>
    <row r="13" spans="1:10" x14ac:dyDescent="0.35">
      <c r="A13" s="10" t="s">
        <v>13</v>
      </c>
      <c r="B13" s="11">
        <f>SUM(B9:B12)</f>
        <v>6616</v>
      </c>
      <c r="C13" s="11">
        <f t="shared" ref="C13:H13" si="1">SUM(C9:C12)</f>
        <v>3172</v>
      </c>
      <c r="D13" s="11">
        <f t="shared" si="1"/>
        <v>1</v>
      </c>
      <c r="E13" s="70">
        <f t="shared" si="1"/>
        <v>0</v>
      </c>
      <c r="F13" s="11">
        <f t="shared" si="1"/>
        <v>3173</v>
      </c>
      <c r="G13" s="11">
        <f t="shared" si="1"/>
        <v>3443</v>
      </c>
      <c r="H13" s="25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53203</v>
      </c>
      <c r="C15" s="13">
        <f t="shared" ref="C15:H15" si="2">C7+C13</f>
        <v>42122</v>
      </c>
      <c r="D15" s="13">
        <f t="shared" si="2"/>
        <v>55</v>
      </c>
      <c r="E15" s="72">
        <f t="shared" si="2"/>
        <v>1</v>
      </c>
      <c r="F15" s="13">
        <f t="shared" si="2"/>
        <v>42178</v>
      </c>
      <c r="G15" s="13">
        <f t="shared" si="2"/>
        <v>11040</v>
      </c>
      <c r="H15" s="13">
        <f t="shared" si="2"/>
        <v>15</v>
      </c>
      <c r="I15" s="19">
        <f>G15-H15</f>
        <v>11025</v>
      </c>
      <c r="J15" s="21">
        <v>10985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1796875" customWidth="1"/>
    <col min="3" max="3" width="10.7265625" customWidth="1"/>
    <col min="4" max="4" width="17.54296875" customWidth="1"/>
    <col min="5" max="5" width="17.54296875" style="65" customWidth="1"/>
    <col min="6" max="6" width="11.81640625" customWidth="1"/>
    <col min="7" max="7" width="14.81640625" customWidth="1"/>
    <col min="8" max="8" width="9.1796875" customWidth="1"/>
    <col min="9" max="9" width="13.1796875" customWidth="1"/>
    <col min="10" max="10" width="12.54296875" customWidth="1"/>
  </cols>
  <sheetData>
    <row r="1" spans="1:10" ht="43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6705</v>
      </c>
      <c r="C3" s="5">
        <v>6284</v>
      </c>
      <c r="D3" s="5">
        <v>6</v>
      </c>
      <c r="E3" s="66"/>
      <c r="F3" s="5">
        <v>6290</v>
      </c>
      <c r="G3" s="5">
        <v>415</v>
      </c>
      <c r="H3" s="5">
        <v>0</v>
      </c>
    </row>
    <row r="4" spans="1:10" ht="15" x14ac:dyDescent="0.25">
      <c r="A4" s="4" t="s">
        <v>9</v>
      </c>
      <c r="B4" s="5">
        <v>13521</v>
      </c>
      <c r="C4" s="5">
        <v>13145</v>
      </c>
      <c r="D4" s="5">
        <v>11</v>
      </c>
      <c r="E4" s="66"/>
      <c r="F4" s="5">
        <v>13156</v>
      </c>
      <c r="G4" s="5">
        <v>365</v>
      </c>
      <c r="H4" s="5">
        <v>0</v>
      </c>
    </row>
    <row r="5" spans="1:10" ht="15" x14ac:dyDescent="0.25">
      <c r="A5" s="4" t="s">
        <v>10</v>
      </c>
      <c r="B5" s="5">
        <v>10196</v>
      </c>
      <c r="C5" s="5">
        <v>8928</v>
      </c>
      <c r="D5" s="5">
        <v>27</v>
      </c>
      <c r="E5" s="66"/>
      <c r="F5" s="5">
        <v>8955</v>
      </c>
      <c r="G5" s="5">
        <v>1241</v>
      </c>
      <c r="H5" s="5">
        <v>0</v>
      </c>
    </row>
    <row r="6" spans="1:10" ht="15" x14ac:dyDescent="0.25">
      <c r="A6" s="4" t="s">
        <v>11</v>
      </c>
      <c r="B6" s="5">
        <v>19005</v>
      </c>
      <c r="C6" s="5">
        <v>16974</v>
      </c>
      <c r="D6" s="5">
        <v>21</v>
      </c>
      <c r="E6" s="66"/>
      <c r="F6" s="5">
        <v>16995</v>
      </c>
      <c r="G6" s="5">
        <v>2030</v>
      </c>
      <c r="H6" s="5">
        <v>20</v>
      </c>
    </row>
    <row r="7" spans="1:10" x14ac:dyDescent="0.35">
      <c r="A7" s="6" t="s">
        <v>12</v>
      </c>
      <c r="B7" s="7">
        <f>SUM(B3:B6)</f>
        <v>49427</v>
      </c>
      <c r="C7" s="7">
        <f t="shared" ref="C7:G7" si="0">SUM(C3:C6)</f>
        <v>45331</v>
      </c>
      <c r="D7" s="7">
        <f t="shared" si="0"/>
        <v>65</v>
      </c>
      <c r="E7" s="69">
        <f t="shared" si="0"/>
        <v>0</v>
      </c>
      <c r="F7" s="7">
        <f t="shared" si="0"/>
        <v>45396</v>
      </c>
      <c r="G7" s="7">
        <f t="shared" si="0"/>
        <v>4051</v>
      </c>
      <c r="H7" s="7">
        <f>SUM(H3:H6)</f>
        <v>20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864</v>
      </c>
      <c r="C9" s="9">
        <v>716</v>
      </c>
      <c r="D9" s="9">
        <v>2</v>
      </c>
      <c r="E9" s="67"/>
      <c r="F9" s="9">
        <v>718</v>
      </c>
      <c r="G9" s="9">
        <v>146</v>
      </c>
      <c r="H9" s="9">
        <v>0</v>
      </c>
    </row>
    <row r="10" spans="1:10" ht="15" x14ac:dyDescent="0.25">
      <c r="A10" s="8" t="s">
        <v>9</v>
      </c>
      <c r="B10" s="9">
        <v>3075</v>
      </c>
      <c r="C10" s="9">
        <v>2721</v>
      </c>
      <c r="D10" s="9">
        <v>4</v>
      </c>
      <c r="E10" s="67"/>
      <c r="F10" s="9">
        <v>2725</v>
      </c>
      <c r="G10" s="9">
        <v>350</v>
      </c>
      <c r="H10" s="9">
        <v>0</v>
      </c>
    </row>
    <row r="11" spans="1:10" ht="15" x14ac:dyDescent="0.25">
      <c r="A11" s="8" t="s">
        <v>10</v>
      </c>
      <c r="B11" s="9">
        <v>2338</v>
      </c>
      <c r="C11" s="9">
        <v>1809</v>
      </c>
      <c r="D11" s="9">
        <v>2</v>
      </c>
      <c r="E11" s="67"/>
      <c r="F11" s="9">
        <v>1811</v>
      </c>
      <c r="G11" s="9">
        <v>527</v>
      </c>
      <c r="H11" s="9">
        <v>0</v>
      </c>
    </row>
    <row r="12" spans="1:10" ht="15" x14ac:dyDescent="0.25">
      <c r="A12" s="8" t="s">
        <v>11</v>
      </c>
      <c r="B12" s="9">
        <v>2857</v>
      </c>
      <c r="C12" s="9">
        <v>2720</v>
      </c>
      <c r="D12" s="9">
        <v>1</v>
      </c>
      <c r="E12" s="67"/>
      <c r="F12" s="9">
        <v>2721</v>
      </c>
      <c r="G12" s="9">
        <v>136</v>
      </c>
      <c r="H12" s="9">
        <v>0</v>
      </c>
    </row>
    <row r="13" spans="1:10" x14ac:dyDescent="0.35">
      <c r="A13" s="10" t="s">
        <v>13</v>
      </c>
      <c r="B13" s="11">
        <f>SUM(B9:B12)</f>
        <v>9134</v>
      </c>
      <c r="C13" s="11">
        <f t="shared" ref="C13:H13" si="1">SUM(C9:C12)</f>
        <v>7966</v>
      </c>
      <c r="D13" s="11">
        <f t="shared" si="1"/>
        <v>9</v>
      </c>
      <c r="E13" s="70">
        <f t="shared" si="1"/>
        <v>0</v>
      </c>
      <c r="F13" s="11">
        <f t="shared" si="1"/>
        <v>7975</v>
      </c>
      <c r="G13" s="11">
        <f t="shared" si="1"/>
        <v>1159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58561</v>
      </c>
      <c r="C15" s="13">
        <f t="shared" ref="C15:H15" si="2">C7+C13</f>
        <v>53297</v>
      </c>
      <c r="D15" s="13">
        <f t="shared" si="2"/>
        <v>74</v>
      </c>
      <c r="E15" s="72">
        <f t="shared" si="2"/>
        <v>0</v>
      </c>
      <c r="F15" s="13">
        <f t="shared" si="2"/>
        <v>53371</v>
      </c>
      <c r="G15" s="13">
        <f t="shared" si="2"/>
        <v>5210</v>
      </c>
      <c r="H15" s="13">
        <f t="shared" si="2"/>
        <v>20</v>
      </c>
      <c r="I15" s="19">
        <f>G15-H15</f>
        <v>5190</v>
      </c>
      <c r="J15" s="61">
        <v>5171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" customWidth="1"/>
    <col min="3" max="3" width="10.81640625" customWidth="1"/>
    <col min="4" max="4" width="17.54296875" customWidth="1"/>
    <col min="5" max="5" width="17.54296875" style="65" customWidth="1"/>
    <col min="6" max="6" width="11.81640625" customWidth="1"/>
    <col min="7" max="7" width="14.81640625" customWidth="1"/>
    <col min="8" max="8" width="9.1796875" customWidth="1"/>
    <col min="9" max="9" width="12.453125" customWidth="1"/>
    <col min="10" max="10" width="12.1796875" customWidth="1"/>
  </cols>
  <sheetData>
    <row r="1" spans="1:10" ht="45.6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2462</v>
      </c>
      <c r="C3" s="15">
        <v>2318</v>
      </c>
      <c r="D3" s="5">
        <v>0</v>
      </c>
      <c r="E3" s="66"/>
      <c r="F3" s="5">
        <v>2318</v>
      </c>
      <c r="G3" s="14">
        <v>144</v>
      </c>
      <c r="H3" s="14">
        <v>0</v>
      </c>
    </row>
    <row r="4" spans="1:10" ht="15" x14ac:dyDescent="0.25">
      <c r="A4" s="4" t="s">
        <v>9</v>
      </c>
      <c r="B4" s="5">
        <v>5808</v>
      </c>
      <c r="C4" s="5">
        <v>5455</v>
      </c>
      <c r="D4" s="5">
        <v>0</v>
      </c>
      <c r="E4" s="66"/>
      <c r="F4" s="5">
        <v>5455</v>
      </c>
      <c r="G4" s="14">
        <v>353</v>
      </c>
      <c r="H4" s="14">
        <v>0</v>
      </c>
    </row>
    <row r="5" spans="1:10" ht="15" x14ac:dyDescent="0.25">
      <c r="A5" s="4" t="s">
        <v>10</v>
      </c>
      <c r="B5" s="4">
        <v>4393</v>
      </c>
      <c r="C5" s="5">
        <v>3238</v>
      </c>
      <c r="D5" s="5">
        <v>7</v>
      </c>
      <c r="E5" s="66"/>
      <c r="F5" s="5">
        <v>3245</v>
      </c>
      <c r="G5" s="14">
        <v>1148</v>
      </c>
      <c r="H5" s="14">
        <v>0</v>
      </c>
    </row>
    <row r="6" spans="1:10" ht="15" x14ac:dyDescent="0.25">
      <c r="A6" s="4" t="s">
        <v>11</v>
      </c>
      <c r="B6" s="5">
        <v>7520</v>
      </c>
      <c r="C6" s="5">
        <v>5974</v>
      </c>
      <c r="D6" s="5">
        <v>0</v>
      </c>
      <c r="E6" s="66"/>
      <c r="F6" s="5">
        <v>5974</v>
      </c>
      <c r="G6" s="14">
        <v>1546</v>
      </c>
      <c r="H6" s="14">
        <v>0</v>
      </c>
    </row>
    <row r="7" spans="1:10" x14ac:dyDescent="0.35">
      <c r="A7" s="6" t="s">
        <v>12</v>
      </c>
      <c r="B7" s="7">
        <f>SUM(B3:B6)</f>
        <v>20183</v>
      </c>
      <c r="C7" s="7">
        <f t="shared" ref="C7:G7" si="0">SUM(C3:C6)</f>
        <v>16985</v>
      </c>
      <c r="D7" s="7">
        <f t="shared" si="0"/>
        <v>7</v>
      </c>
      <c r="E7" s="69">
        <f t="shared" si="0"/>
        <v>0</v>
      </c>
      <c r="F7" s="7">
        <f t="shared" si="0"/>
        <v>16992</v>
      </c>
      <c r="G7" s="7">
        <f t="shared" si="0"/>
        <v>3191</v>
      </c>
      <c r="H7" s="7">
        <f>SUM(H3:H6)</f>
        <v>0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277</v>
      </c>
      <c r="C9" s="9">
        <v>254</v>
      </c>
      <c r="D9" s="9">
        <v>0</v>
      </c>
      <c r="E9" s="67"/>
      <c r="F9" s="9">
        <v>254</v>
      </c>
      <c r="G9" s="16">
        <v>23</v>
      </c>
      <c r="H9" s="16">
        <v>0</v>
      </c>
    </row>
    <row r="10" spans="1:10" ht="15" x14ac:dyDescent="0.25">
      <c r="A10" s="8" t="s">
        <v>9</v>
      </c>
      <c r="B10" s="9">
        <v>966</v>
      </c>
      <c r="C10" s="9">
        <v>761</v>
      </c>
      <c r="D10" s="9">
        <v>0</v>
      </c>
      <c r="E10" s="67"/>
      <c r="F10" s="9">
        <v>761</v>
      </c>
      <c r="G10" s="16">
        <v>205</v>
      </c>
      <c r="H10" s="16">
        <v>0</v>
      </c>
    </row>
    <row r="11" spans="1:10" ht="15" x14ac:dyDescent="0.25">
      <c r="A11" s="8" t="s">
        <v>10</v>
      </c>
      <c r="B11" s="9">
        <v>796</v>
      </c>
      <c r="C11" s="9">
        <v>517</v>
      </c>
      <c r="D11" s="9">
        <v>0</v>
      </c>
      <c r="E11" s="67"/>
      <c r="F11" s="9">
        <v>517</v>
      </c>
      <c r="G11" s="16">
        <v>279</v>
      </c>
      <c r="H11" s="16">
        <v>0</v>
      </c>
    </row>
    <row r="12" spans="1:10" ht="15" x14ac:dyDescent="0.25">
      <c r="A12" s="8" t="s">
        <v>11</v>
      </c>
      <c r="B12" s="9">
        <v>909</v>
      </c>
      <c r="C12" s="9">
        <v>644</v>
      </c>
      <c r="D12" s="9">
        <v>0</v>
      </c>
      <c r="E12" s="67"/>
      <c r="F12" s="9">
        <v>644</v>
      </c>
      <c r="G12" s="16">
        <v>265</v>
      </c>
      <c r="H12" s="16">
        <v>0</v>
      </c>
    </row>
    <row r="13" spans="1:10" x14ac:dyDescent="0.35">
      <c r="A13" s="10" t="s">
        <v>13</v>
      </c>
      <c r="B13" s="11">
        <f>SUM(B9:B12)</f>
        <v>2948</v>
      </c>
      <c r="C13" s="11">
        <f t="shared" ref="C13:H13" si="1">SUM(C9:C12)</f>
        <v>2176</v>
      </c>
      <c r="D13" s="11">
        <f t="shared" si="1"/>
        <v>0</v>
      </c>
      <c r="E13" s="70">
        <f t="shared" si="1"/>
        <v>0</v>
      </c>
      <c r="F13" s="11">
        <f t="shared" si="1"/>
        <v>2176</v>
      </c>
      <c r="G13" s="11">
        <f t="shared" si="1"/>
        <v>772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23131</v>
      </c>
      <c r="C15" s="13">
        <f t="shared" ref="C15:H15" si="2">C7+C13</f>
        <v>19161</v>
      </c>
      <c r="D15" s="13">
        <f t="shared" si="2"/>
        <v>7</v>
      </c>
      <c r="E15" s="72">
        <f t="shared" si="2"/>
        <v>0</v>
      </c>
      <c r="F15" s="13">
        <f t="shared" si="2"/>
        <v>19168</v>
      </c>
      <c r="G15" s="13">
        <f t="shared" si="2"/>
        <v>3963</v>
      </c>
      <c r="H15" s="13">
        <f t="shared" si="2"/>
        <v>0</v>
      </c>
      <c r="I15" s="19">
        <f>G15-H15</f>
        <v>3963</v>
      </c>
      <c r="J15" s="61">
        <v>3949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1796875" customWidth="1"/>
    <col min="3" max="3" width="10.7265625" customWidth="1"/>
    <col min="4" max="4" width="17.54296875" customWidth="1"/>
    <col min="5" max="5" width="17.54296875" style="65" customWidth="1"/>
    <col min="6" max="6" width="11.81640625" customWidth="1"/>
    <col min="7" max="7" width="15.26953125" customWidth="1"/>
    <col min="8" max="8" width="9.1796875" customWidth="1"/>
    <col min="9" max="9" width="13.54296875" customWidth="1"/>
    <col min="10" max="10" width="12.26953125" customWidth="1"/>
  </cols>
  <sheetData>
    <row r="1" spans="1:10" ht="44.1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8304</v>
      </c>
      <c r="C3" s="15">
        <v>8089</v>
      </c>
      <c r="D3" s="5">
        <v>0</v>
      </c>
      <c r="E3" s="66"/>
      <c r="F3" s="5">
        <v>8089</v>
      </c>
      <c r="G3" s="14">
        <v>215</v>
      </c>
      <c r="H3" s="14">
        <v>0</v>
      </c>
    </row>
    <row r="4" spans="1:10" ht="15" x14ac:dyDescent="0.25">
      <c r="A4" s="4" t="s">
        <v>9</v>
      </c>
      <c r="B4" s="5">
        <v>17910</v>
      </c>
      <c r="C4" s="5">
        <v>17555</v>
      </c>
      <c r="D4" s="5">
        <v>0</v>
      </c>
      <c r="E4" s="66"/>
      <c r="F4" s="5">
        <v>17555</v>
      </c>
      <c r="G4" s="14">
        <v>355</v>
      </c>
      <c r="H4" s="14">
        <v>0</v>
      </c>
    </row>
    <row r="5" spans="1:10" ht="15" x14ac:dyDescent="0.25">
      <c r="A5" s="4" t="s">
        <v>10</v>
      </c>
      <c r="B5" s="4">
        <v>14498</v>
      </c>
      <c r="C5" s="5">
        <v>13296</v>
      </c>
      <c r="D5" s="5">
        <v>0</v>
      </c>
      <c r="E5" s="66"/>
      <c r="F5" s="5">
        <v>13296</v>
      </c>
      <c r="G5" s="14">
        <v>1202</v>
      </c>
      <c r="H5" s="14">
        <v>0</v>
      </c>
    </row>
    <row r="6" spans="1:10" ht="15" x14ac:dyDescent="0.25">
      <c r="A6" s="4" t="s">
        <v>11</v>
      </c>
      <c r="B6" s="5">
        <v>22747</v>
      </c>
      <c r="C6" s="5">
        <v>20986</v>
      </c>
      <c r="D6" s="5">
        <v>0</v>
      </c>
      <c r="E6" s="66"/>
      <c r="F6" s="5">
        <v>20986</v>
      </c>
      <c r="G6" s="14">
        <v>1809</v>
      </c>
      <c r="H6" s="14">
        <v>48</v>
      </c>
    </row>
    <row r="7" spans="1:10" x14ac:dyDescent="0.35">
      <c r="A7" s="6" t="s">
        <v>12</v>
      </c>
      <c r="B7" s="7">
        <f>SUM(B3:B6)</f>
        <v>63459</v>
      </c>
      <c r="C7" s="7">
        <f t="shared" ref="C7:G7" si="0">SUM(C3:C6)</f>
        <v>59926</v>
      </c>
      <c r="D7" s="7">
        <f t="shared" si="0"/>
        <v>0</v>
      </c>
      <c r="E7" s="69">
        <f t="shared" si="0"/>
        <v>0</v>
      </c>
      <c r="F7" s="7">
        <f t="shared" si="0"/>
        <v>59926</v>
      </c>
      <c r="G7" s="7">
        <f t="shared" si="0"/>
        <v>3581</v>
      </c>
      <c r="H7" s="7">
        <f>SUM(H3:H6)</f>
        <v>48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1046</v>
      </c>
      <c r="C9" s="9">
        <v>1008</v>
      </c>
      <c r="D9" s="9">
        <v>0</v>
      </c>
      <c r="E9" s="67"/>
      <c r="F9" s="9">
        <v>1008</v>
      </c>
      <c r="G9" s="16">
        <v>38</v>
      </c>
      <c r="H9" s="16">
        <v>0</v>
      </c>
    </row>
    <row r="10" spans="1:10" ht="15" x14ac:dyDescent="0.25">
      <c r="A10" s="8" t="s">
        <v>9</v>
      </c>
      <c r="B10" s="9">
        <v>4358</v>
      </c>
      <c r="C10" s="9">
        <v>4183</v>
      </c>
      <c r="D10" s="9">
        <v>0</v>
      </c>
      <c r="E10" s="67"/>
      <c r="F10" s="9">
        <v>4183</v>
      </c>
      <c r="G10" s="16">
        <v>175</v>
      </c>
      <c r="H10" s="16">
        <v>0</v>
      </c>
    </row>
    <row r="11" spans="1:10" ht="15" x14ac:dyDescent="0.25">
      <c r="A11" s="8" t="s">
        <v>10</v>
      </c>
      <c r="B11" s="9">
        <v>3340</v>
      </c>
      <c r="C11" s="9">
        <v>2972</v>
      </c>
      <c r="D11" s="9">
        <v>0</v>
      </c>
      <c r="E11" s="67"/>
      <c r="F11" s="9">
        <v>2972</v>
      </c>
      <c r="G11" s="16">
        <v>368</v>
      </c>
      <c r="H11" s="16">
        <v>0</v>
      </c>
    </row>
    <row r="12" spans="1:10" ht="15" x14ac:dyDescent="0.25">
      <c r="A12" s="8" t="s">
        <v>11</v>
      </c>
      <c r="B12" s="9">
        <v>3359</v>
      </c>
      <c r="C12" s="9">
        <v>3246</v>
      </c>
      <c r="D12" s="9">
        <v>0</v>
      </c>
      <c r="E12" s="67"/>
      <c r="F12" s="9">
        <v>3246</v>
      </c>
      <c r="G12" s="16">
        <v>113</v>
      </c>
      <c r="H12" s="16">
        <v>0</v>
      </c>
    </row>
    <row r="13" spans="1:10" x14ac:dyDescent="0.35">
      <c r="A13" s="10" t="s">
        <v>13</v>
      </c>
      <c r="B13" s="11">
        <f>SUM(B9:B12)</f>
        <v>12103</v>
      </c>
      <c r="C13" s="11">
        <f t="shared" ref="C13:H13" si="1">SUM(C9:C12)</f>
        <v>11409</v>
      </c>
      <c r="D13" s="11">
        <f t="shared" si="1"/>
        <v>0</v>
      </c>
      <c r="E13" s="70">
        <f t="shared" si="1"/>
        <v>0</v>
      </c>
      <c r="F13" s="11">
        <f t="shared" si="1"/>
        <v>11409</v>
      </c>
      <c r="G13" s="11">
        <f t="shared" si="1"/>
        <v>694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75562</v>
      </c>
      <c r="C15" s="13">
        <f t="shared" ref="C15:E15" si="2">C7+C13</f>
        <v>71335</v>
      </c>
      <c r="D15" s="13">
        <f t="shared" si="2"/>
        <v>0</v>
      </c>
      <c r="E15" s="72">
        <f t="shared" si="2"/>
        <v>0</v>
      </c>
      <c r="F15" s="13">
        <f>F7+F13</f>
        <v>71335</v>
      </c>
      <c r="G15" s="13">
        <f>G7+G13</f>
        <v>4275</v>
      </c>
      <c r="H15" s="13">
        <f>H7+H13</f>
        <v>48</v>
      </c>
      <c r="I15" s="19">
        <f>G15-H15</f>
        <v>4227</v>
      </c>
      <c r="J15" s="61">
        <v>4212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1796875" customWidth="1"/>
    <col min="3" max="3" width="10.453125" customWidth="1"/>
    <col min="4" max="4" width="17.54296875" customWidth="1"/>
    <col min="5" max="5" width="11.81640625" style="65" bestFit="1" customWidth="1"/>
    <col min="6" max="6" width="11.81640625" customWidth="1"/>
    <col min="7" max="7" width="15.26953125" customWidth="1"/>
    <col min="8" max="8" width="9.1796875" customWidth="1"/>
    <col min="9" max="9" width="12.453125" customWidth="1"/>
    <col min="10" max="10" width="12.81640625" customWidth="1"/>
    <col min="11" max="11" width="1.26953125" customWidth="1"/>
  </cols>
  <sheetData>
    <row r="1" spans="1:10" ht="44.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5419</v>
      </c>
      <c r="C3" s="15">
        <v>4927</v>
      </c>
      <c r="D3" s="5">
        <v>0</v>
      </c>
      <c r="E3" s="66"/>
      <c r="F3" s="5">
        <v>4927</v>
      </c>
      <c r="G3" s="14">
        <v>492</v>
      </c>
      <c r="H3" s="14">
        <v>0</v>
      </c>
      <c r="I3" s="27"/>
      <c r="J3" s="26"/>
    </row>
    <row r="4" spans="1:10" ht="15" x14ac:dyDescent="0.25">
      <c r="A4" s="4" t="s">
        <v>9</v>
      </c>
      <c r="B4" s="5">
        <v>12711</v>
      </c>
      <c r="C4" s="5">
        <v>11635</v>
      </c>
      <c r="D4" s="5">
        <v>0</v>
      </c>
      <c r="E4" s="66"/>
      <c r="F4" s="5">
        <v>11635</v>
      </c>
      <c r="G4" s="14">
        <v>1076</v>
      </c>
      <c r="H4" s="14">
        <v>0</v>
      </c>
      <c r="I4" s="27"/>
      <c r="J4" s="26"/>
    </row>
    <row r="5" spans="1:10" ht="15" x14ac:dyDescent="0.25">
      <c r="A5" s="4" t="s">
        <v>10</v>
      </c>
      <c r="B5" s="4">
        <v>8126</v>
      </c>
      <c r="C5" s="5">
        <v>6333</v>
      </c>
      <c r="D5" s="5">
        <v>0</v>
      </c>
      <c r="E5" s="66"/>
      <c r="F5" s="5">
        <v>6333</v>
      </c>
      <c r="G5" s="14">
        <v>1793</v>
      </c>
      <c r="H5" s="14">
        <v>0</v>
      </c>
      <c r="I5" s="27"/>
      <c r="J5" s="26"/>
    </row>
    <row r="6" spans="1:10" ht="15" x14ac:dyDescent="0.25">
      <c r="A6" s="4" t="s">
        <v>11</v>
      </c>
      <c r="B6" s="5">
        <v>15053</v>
      </c>
      <c r="C6" s="5">
        <v>11957</v>
      </c>
      <c r="D6" s="5">
        <v>10</v>
      </c>
      <c r="E6" s="66"/>
      <c r="F6" s="5">
        <v>11967</v>
      </c>
      <c r="G6" s="14">
        <v>3096</v>
      </c>
      <c r="H6" s="14">
        <v>10</v>
      </c>
      <c r="I6" s="26"/>
      <c r="J6" s="26"/>
    </row>
    <row r="7" spans="1:10" x14ac:dyDescent="0.35">
      <c r="A7" s="6" t="s">
        <v>12</v>
      </c>
      <c r="B7" s="7">
        <f>SUM(B3:B6)</f>
        <v>41309</v>
      </c>
      <c r="C7" s="7">
        <f t="shared" ref="C7:G7" si="0">SUM(C3:C6)</f>
        <v>34852</v>
      </c>
      <c r="D7" s="7">
        <f t="shared" si="0"/>
        <v>10</v>
      </c>
      <c r="E7" s="69">
        <f t="shared" si="0"/>
        <v>0</v>
      </c>
      <c r="F7" s="7">
        <f t="shared" si="0"/>
        <v>34862</v>
      </c>
      <c r="G7" s="7">
        <f t="shared" si="0"/>
        <v>6457</v>
      </c>
      <c r="H7" s="7">
        <f>SUM(H3:H6)</f>
        <v>10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382</v>
      </c>
      <c r="C9" s="9">
        <v>218</v>
      </c>
      <c r="D9" s="9">
        <v>0</v>
      </c>
      <c r="E9" s="67"/>
      <c r="F9" s="9">
        <v>218</v>
      </c>
      <c r="G9" s="16">
        <v>164</v>
      </c>
      <c r="H9" s="16">
        <v>0</v>
      </c>
      <c r="I9" s="27"/>
      <c r="J9" s="26"/>
    </row>
    <row r="10" spans="1:10" ht="15" x14ac:dyDescent="0.25">
      <c r="A10" s="8" t="s">
        <v>9</v>
      </c>
      <c r="B10" s="9">
        <v>1808</v>
      </c>
      <c r="C10" s="9">
        <v>1277</v>
      </c>
      <c r="D10" s="9">
        <v>0</v>
      </c>
      <c r="E10" s="67"/>
      <c r="F10" s="9">
        <v>1277</v>
      </c>
      <c r="G10" s="16">
        <v>531</v>
      </c>
      <c r="H10" s="16">
        <v>0</v>
      </c>
      <c r="I10" s="27"/>
      <c r="J10" s="26"/>
    </row>
    <row r="11" spans="1:10" ht="15" x14ac:dyDescent="0.25">
      <c r="A11" s="8" t="s">
        <v>10</v>
      </c>
      <c r="B11" s="9">
        <v>1291</v>
      </c>
      <c r="C11" s="9">
        <v>682</v>
      </c>
      <c r="D11" s="9">
        <v>0</v>
      </c>
      <c r="E11" s="67"/>
      <c r="F11" s="9">
        <v>682</v>
      </c>
      <c r="G11" s="16">
        <v>609</v>
      </c>
      <c r="H11" s="16">
        <v>0</v>
      </c>
      <c r="I11" s="27"/>
      <c r="J11" s="26"/>
    </row>
    <row r="12" spans="1:10" ht="15" x14ac:dyDescent="0.25">
      <c r="A12" s="8" t="s">
        <v>11</v>
      </c>
      <c r="B12" s="9">
        <v>1770</v>
      </c>
      <c r="C12" s="9">
        <v>1063</v>
      </c>
      <c r="D12" s="9">
        <v>0</v>
      </c>
      <c r="E12" s="67"/>
      <c r="F12" s="9">
        <v>1063</v>
      </c>
      <c r="G12" s="16">
        <v>707</v>
      </c>
      <c r="H12" s="16">
        <v>0</v>
      </c>
      <c r="I12" s="27"/>
      <c r="J12" s="26"/>
    </row>
    <row r="13" spans="1:10" x14ac:dyDescent="0.35">
      <c r="A13" s="10" t="s">
        <v>13</v>
      </c>
      <c r="B13" s="11">
        <f>SUM(B9:B12)</f>
        <v>5251</v>
      </c>
      <c r="C13" s="11">
        <f t="shared" ref="C13:H13" si="1">SUM(C9:C12)</f>
        <v>3240</v>
      </c>
      <c r="D13" s="11">
        <f t="shared" si="1"/>
        <v>0</v>
      </c>
      <c r="E13" s="70">
        <f t="shared" si="1"/>
        <v>0</v>
      </c>
      <c r="F13" s="11">
        <f t="shared" si="1"/>
        <v>3240</v>
      </c>
      <c r="G13" s="11">
        <f t="shared" si="1"/>
        <v>2011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6"/>
      <c r="J14" s="26"/>
    </row>
    <row r="15" spans="1:10" x14ac:dyDescent="0.35">
      <c r="A15" s="12" t="s">
        <v>14</v>
      </c>
      <c r="B15" s="13">
        <f>B7+B13</f>
        <v>46560</v>
      </c>
      <c r="C15" s="13">
        <f t="shared" ref="C15:H15" si="2">C7+C13</f>
        <v>38092</v>
      </c>
      <c r="D15" s="13">
        <f t="shared" si="2"/>
        <v>10</v>
      </c>
      <c r="E15" s="72">
        <f t="shared" si="2"/>
        <v>0</v>
      </c>
      <c r="F15" s="13">
        <f t="shared" si="2"/>
        <v>38102</v>
      </c>
      <c r="G15" s="13">
        <f t="shared" si="2"/>
        <v>8468</v>
      </c>
      <c r="H15" s="13">
        <f t="shared" si="2"/>
        <v>10</v>
      </c>
      <c r="I15" s="19">
        <f>G15-H15</f>
        <v>8458</v>
      </c>
      <c r="J15" s="21">
        <v>8427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453125" customWidth="1"/>
    <col min="3" max="3" width="12.1796875" customWidth="1"/>
    <col min="4" max="4" width="17.54296875" customWidth="1"/>
    <col min="5" max="5" width="11.81640625" style="65" bestFit="1" customWidth="1"/>
    <col min="6" max="6" width="11.81640625" customWidth="1"/>
    <col min="7" max="7" width="15.7265625" customWidth="1"/>
    <col min="8" max="8" width="9.1796875" customWidth="1"/>
    <col min="9" max="9" width="12.54296875" customWidth="1"/>
    <col min="10" max="10" width="13.1796875" customWidth="1"/>
    <col min="11" max="11" width="1.26953125" customWidth="1"/>
  </cols>
  <sheetData>
    <row r="1" spans="1:10" ht="42.6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1501</v>
      </c>
      <c r="C3" s="15">
        <v>1418</v>
      </c>
      <c r="D3" s="5">
        <v>0</v>
      </c>
      <c r="E3" s="66"/>
      <c r="F3" s="5">
        <v>1418</v>
      </c>
      <c r="G3" s="14">
        <v>83</v>
      </c>
      <c r="H3" s="14">
        <v>0</v>
      </c>
      <c r="I3" s="27"/>
      <c r="J3" s="26"/>
    </row>
    <row r="4" spans="1:10" ht="15" x14ac:dyDescent="0.25">
      <c r="A4" s="4" t="s">
        <v>9</v>
      </c>
      <c r="B4" s="5">
        <v>3221</v>
      </c>
      <c r="C4" s="5">
        <v>3019</v>
      </c>
      <c r="D4" s="5">
        <v>0</v>
      </c>
      <c r="E4" s="66"/>
      <c r="F4" s="5">
        <v>3019</v>
      </c>
      <c r="G4" s="14">
        <v>202</v>
      </c>
      <c r="H4" s="14">
        <v>0</v>
      </c>
      <c r="I4" s="27"/>
      <c r="J4" s="26"/>
    </row>
    <row r="5" spans="1:10" ht="15" x14ac:dyDescent="0.25">
      <c r="A5" s="4" t="s">
        <v>10</v>
      </c>
      <c r="B5" s="4">
        <v>2036</v>
      </c>
      <c r="C5" s="5">
        <v>1759</v>
      </c>
      <c r="D5" s="5">
        <v>1</v>
      </c>
      <c r="E5" s="66"/>
      <c r="F5" s="5">
        <v>1760</v>
      </c>
      <c r="G5" s="14">
        <v>276</v>
      </c>
      <c r="H5" s="14">
        <v>0</v>
      </c>
      <c r="I5" s="27"/>
      <c r="J5" s="26"/>
    </row>
    <row r="6" spans="1:10" ht="15" x14ac:dyDescent="0.25">
      <c r="A6" s="4" t="s">
        <v>11</v>
      </c>
      <c r="B6" s="5">
        <v>3806</v>
      </c>
      <c r="C6" s="5">
        <v>3241</v>
      </c>
      <c r="D6" s="5">
        <v>0</v>
      </c>
      <c r="E6" s="66"/>
      <c r="F6" s="5">
        <v>3241</v>
      </c>
      <c r="G6" s="14">
        <v>571</v>
      </c>
      <c r="H6" s="14">
        <v>6</v>
      </c>
      <c r="I6" s="26"/>
      <c r="J6" s="26"/>
    </row>
    <row r="7" spans="1:10" x14ac:dyDescent="0.35">
      <c r="A7" s="6" t="s">
        <v>12</v>
      </c>
      <c r="B7" s="7">
        <f>SUM(B3:B6)</f>
        <v>10564</v>
      </c>
      <c r="C7" s="7">
        <f t="shared" ref="C7:G7" si="0">SUM(C3:C6)</f>
        <v>9437</v>
      </c>
      <c r="D7" s="7">
        <f t="shared" si="0"/>
        <v>1</v>
      </c>
      <c r="E7" s="69">
        <f t="shared" si="0"/>
        <v>0</v>
      </c>
      <c r="F7" s="7">
        <f t="shared" si="0"/>
        <v>9438</v>
      </c>
      <c r="G7" s="7">
        <f t="shared" si="0"/>
        <v>1132</v>
      </c>
      <c r="H7" s="7">
        <f>SUM(H3:H6)</f>
        <v>6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104</v>
      </c>
      <c r="C9" s="9">
        <v>80</v>
      </c>
      <c r="D9" s="9">
        <v>0</v>
      </c>
      <c r="E9" s="67"/>
      <c r="F9" s="9">
        <v>80</v>
      </c>
      <c r="G9" s="16">
        <v>24</v>
      </c>
      <c r="H9" s="16">
        <v>0</v>
      </c>
      <c r="I9" s="27"/>
      <c r="J9" s="26"/>
    </row>
    <row r="10" spans="1:10" ht="15" x14ac:dyDescent="0.25">
      <c r="A10" s="8" t="s">
        <v>9</v>
      </c>
      <c r="B10" s="9">
        <v>457</v>
      </c>
      <c r="C10" s="9">
        <v>359</v>
      </c>
      <c r="D10" s="9">
        <v>0</v>
      </c>
      <c r="E10" s="67"/>
      <c r="F10" s="9">
        <v>359</v>
      </c>
      <c r="G10" s="16">
        <v>98</v>
      </c>
      <c r="H10" s="16">
        <v>0</v>
      </c>
      <c r="I10" s="27"/>
      <c r="J10" s="26"/>
    </row>
    <row r="11" spans="1:10" ht="15" x14ac:dyDescent="0.25">
      <c r="A11" s="8" t="s">
        <v>10</v>
      </c>
      <c r="B11" s="9">
        <v>377</v>
      </c>
      <c r="C11" s="9">
        <v>239</v>
      </c>
      <c r="D11" s="9">
        <v>0</v>
      </c>
      <c r="E11" s="67"/>
      <c r="F11" s="9">
        <v>239</v>
      </c>
      <c r="G11" s="16">
        <v>138</v>
      </c>
      <c r="H11" s="16">
        <v>0</v>
      </c>
      <c r="I11" s="27"/>
      <c r="J11" s="26"/>
    </row>
    <row r="12" spans="1:10" ht="15" x14ac:dyDescent="0.25">
      <c r="A12" s="8" t="s">
        <v>11</v>
      </c>
      <c r="B12" s="9">
        <v>468</v>
      </c>
      <c r="C12" s="9">
        <v>310</v>
      </c>
      <c r="D12" s="9">
        <v>0</v>
      </c>
      <c r="E12" s="67"/>
      <c r="F12" s="9">
        <v>310</v>
      </c>
      <c r="G12" s="16">
        <v>158</v>
      </c>
      <c r="H12" s="16">
        <v>0</v>
      </c>
      <c r="I12" s="27"/>
      <c r="J12" s="26"/>
    </row>
    <row r="13" spans="1:10" x14ac:dyDescent="0.35">
      <c r="A13" s="10" t="s">
        <v>13</v>
      </c>
      <c r="B13" s="11">
        <f>SUM(B9:B12)</f>
        <v>1406</v>
      </c>
      <c r="C13" s="11">
        <f t="shared" ref="C13:H13" si="1">SUM(C9:C12)</f>
        <v>988</v>
      </c>
      <c r="D13" s="11">
        <f t="shared" si="1"/>
        <v>0</v>
      </c>
      <c r="E13" s="70">
        <f t="shared" si="1"/>
        <v>0</v>
      </c>
      <c r="F13" s="11">
        <f t="shared" si="1"/>
        <v>988</v>
      </c>
      <c r="G13" s="11">
        <f t="shared" si="1"/>
        <v>418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6"/>
      <c r="J14" s="26"/>
    </row>
    <row r="15" spans="1:10" x14ac:dyDescent="0.35">
      <c r="A15" s="12" t="s">
        <v>14</v>
      </c>
      <c r="B15" s="13">
        <f>B7+B13</f>
        <v>11970</v>
      </c>
      <c r="C15" s="13">
        <f t="shared" ref="C15:H15" si="2">C7+C13</f>
        <v>10425</v>
      </c>
      <c r="D15" s="13">
        <f t="shared" si="2"/>
        <v>1</v>
      </c>
      <c r="E15" s="72">
        <f t="shared" si="2"/>
        <v>0</v>
      </c>
      <c r="F15" s="13">
        <f t="shared" si="2"/>
        <v>10426</v>
      </c>
      <c r="G15" s="13">
        <f t="shared" si="2"/>
        <v>1550</v>
      </c>
      <c r="H15" s="13">
        <f t="shared" si="2"/>
        <v>6</v>
      </c>
      <c r="I15" s="19">
        <f>G15-H15</f>
        <v>1544</v>
      </c>
      <c r="J15" s="61">
        <v>1538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2" sqref="B2"/>
    </sheetView>
  </sheetViews>
  <sheetFormatPr defaultRowHeight="14.5" x14ac:dyDescent="0.35"/>
  <cols>
    <col min="1" max="1" width="19" bestFit="1" customWidth="1"/>
    <col min="2" max="2" width="11.81640625" customWidth="1"/>
    <col min="3" max="3" width="11.1796875" customWidth="1"/>
    <col min="4" max="4" width="17.54296875" customWidth="1"/>
    <col min="5" max="5" width="11.81640625" style="65" bestFit="1" customWidth="1"/>
    <col min="6" max="6" width="11.81640625" customWidth="1"/>
    <col min="7" max="7" width="14.453125" customWidth="1"/>
    <col min="8" max="8" width="9.7265625" customWidth="1"/>
    <col min="9" max="10" width="13" customWidth="1"/>
    <col min="11" max="11" width="1.26953125" customWidth="1"/>
  </cols>
  <sheetData>
    <row r="1" spans="1:10" ht="46" customHeight="1" x14ac:dyDescent="0.3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3827</v>
      </c>
      <c r="C3" s="15">
        <v>3635</v>
      </c>
      <c r="D3" s="5">
        <v>0</v>
      </c>
      <c r="E3" s="66"/>
      <c r="F3" s="5">
        <v>3635</v>
      </c>
      <c r="G3" s="14">
        <v>192</v>
      </c>
      <c r="H3" s="14">
        <v>0</v>
      </c>
      <c r="I3" s="27"/>
      <c r="J3" s="26"/>
    </row>
    <row r="4" spans="1:10" ht="15" x14ac:dyDescent="0.25">
      <c r="A4" s="4" t="s">
        <v>9</v>
      </c>
      <c r="B4" s="5">
        <v>17329</v>
      </c>
      <c r="C4" s="5">
        <v>15689</v>
      </c>
      <c r="D4" s="5">
        <v>0</v>
      </c>
      <c r="E4" s="66"/>
      <c r="F4" s="5">
        <v>15689</v>
      </c>
      <c r="G4" s="14">
        <v>1640</v>
      </c>
      <c r="H4" s="14">
        <v>0</v>
      </c>
      <c r="I4" s="27"/>
      <c r="J4" s="26"/>
    </row>
    <row r="5" spans="1:10" ht="15" x14ac:dyDescent="0.25">
      <c r="A5" s="4" t="s">
        <v>10</v>
      </c>
      <c r="B5" s="4">
        <v>11552</v>
      </c>
      <c r="C5" s="5">
        <v>8760</v>
      </c>
      <c r="D5" s="5">
        <v>0</v>
      </c>
      <c r="E5" s="66"/>
      <c r="F5" s="5">
        <v>8760</v>
      </c>
      <c r="G5" s="14">
        <v>2792</v>
      </c>
      <c r="H5" s="14">
        <v>0</v>
      </c>
      <c r="I5" s="27"/>
      <c r="J5" s="26"/>
    </row>
    <row r="6" spans="1:10" ht="15" x14ac:dyDescent="0.25">
      <c r="A6" s="4" t="s">
        <v>11</v>
      </c>
      <c r="B6" s="5">
        <v>18123</v>
      </c>
      <c r="C6" s="5">
        <v>14112</v>
      </c>
      <c r="D6" s="5">
        <v>0</v>
      </c>
      <c r="E6" s="66"/>
      <c r="F6" s="5">
        <v>14112</v>
      </c>
      <c r="G6" s="14">
        <v>4038</v>
      </c>
      <c r="H6" s="14">
        <v>27</v>
      </c>
      <c r="I6" s="26"/>
      <c r="J6" s="26"/>
    </row>
    <row r="7" spans="1:10" x14ac:dyDescent="0.35">
      <c r="A7" s="6" t="s">
        <v>12</v>
      </c>
      <c r="B7" s="7">
        <f>SUM(B3:B6)</f>
        <v>50831</v>
      </c>
      <c r="C7" s="7">
        <f t="shared" ref="C7:G7" si="0">SUM(C3:C6)</f>
        <v>42196</v>
      </c>
      <c r="D7" s="7">
        <f t="shared" si="0"/>
        <v>0</v>
      </c>
      <c r="E7" s="69">
        <f t="shared" si="0"/>
        <v>0</v>
      </c>
      <c r="F7" s="7">
        <f t="shared" si="0"/>
        <v>42196</v>
      </c>
      <c r="G7" s="7">
        <f t="shared" si="0"/>
        <v>8662</v>
      </c>
      <c r="H7" s="7">
        <f>SUM(H3:H6)</f>
        <v>27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365</v>
      </c>
      <c r="C9" s="9">
        <v>276</v>
      </c>
      <c r="D9" s="9">
        <v>0</v>
      </c>
      <c r="E9" s="67"/>
      <c r="F9" s="9">
        <v>276</v>
      </c>
      <c r="G9" s="16">
        <v>89</v>
      </c>
      <c r="H9" s="16">
        <v>0</v>
      </c>
      <c r="I9" s="27"/>
      <c r="J9" s="26"/>
    </row>
    <row r="10" spans="1:10" ht="15" x14ac:dyDescent="0.25">
      <c r="A10" s="8" t="s">
        <v>9</v>
      </c>
      <c r="B10" s="9">
        <v>2872</v>
      </c>
      <c r="C10" s="9">
        <v>1516</v>
      </c>
      <c r="D10" s="9">
        <v>0</v>
      </c>
      <c r="E10" s="67"/>
      <c r="F10" s="9">
        <v>1516</v>
      </c>
      <c r="G10" s="16">
        <v>1356</v>
      </c>
      <c r="H10" s="16">
        <v>0</v>
      </c>
      <c r="I10" s="27"/>
      <c r="J10" s="26"/>
    </row>
    <row r="11" spans="1:10" ht="15" x14ac:dyDescent="0.25">
      <c r="A11" s="8" t="s">
        <v>10</v>
      </c>
      <c r="B11" s="9">
        <v>1853</v>
      </c>
      <c r="C11" s="9">
        <v>775</v>
      </c>
      <c r="D11" s="9">
        <v>0</v>
      </c>
      <c r="E11" s="67"/>
      <c r="F11" s="9">
        <v>775</v>
      </c>
      <c r="G11" s="16">
        <v>1078</v>
      </c>
      <c r="H11" s="16">
        <v>0</v>
      </c>
      <c r="I11" s="27"/>
      <c r="J11" s="26"/>
    </row>
    <row r="12" spans="1:10" ht="15" x14ac:dyDescent="0.25">
      <c r="A12" s="8" t="s">
        <v>11</v>
      </c>
      <c r="B12" s="9">
        <v>1643</v>
      </c>
      <c r="C12" s="9">
        <v>846</v>
      </c>
      <c r="D12" s="9">
        <v>0</v>
      </c>
      <c r="E12" s="67"/>
      <c r="F12" s="9">
        <v>846</v>
      </c>
      <c r="G12" s="16">
        <v>797</v>
      </c>
      <c r="H12" s="16">
        <v>0</v>
      </c>
      <c r="I12" s="27"/>
      <c r="J12" s="26"/>
    </row>
    <row r="13" spans="1:10" x14ac:dyDescent="0.35">
      <c r="A13" s="10" t="s">
        <v>13</v>
      </c>
      <c r="B13" s="11">
        <f>SUM(B9:B12)</f>
        <v>6733</v>
      </c>
      <c r="C13" s="11">
        <f t="shared" ref="C13:H13" si="1">SUM(C9:C12)</f>
        <v>3413</v>
      </c>
      <c r="D13" s="11">
        <f t="shared" si="1"/>
        <v>0</v>
      </c>
      <c r="E13" s="70">
        <f t="shared" si="1"/>
        <v>0</v>
      </c>
      <c r="F13" s="11">
        <f t="shared" si="1"/>
        <v>3413</v>
      </c>
      <c r="G13" s="11">
        <f t="shared" si="1"/>
        <v>3320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6"/>
      <c r="J14" s="26"/>
    </row>
    <row r="15" spans="1:10" x14ac:dyDescent="0.35">
      <c r="A15" s="12" t="s">
        <v>14</v>
      </c>
      <c r="B15" s="13">
        <f>B7+B13</f>
        <v>57564</v>
      </c>
      <c r="C15" s="13">
        <f t="shared" ref="C15:H15" si="2">C7+C13</f>
        <v>45609</v>
      </c>
      <c r="D15" s="13">
        <f t="shared" si="2"/>
        <v>0</v>
      </c>
      <c r="E15" s="72">
        <f t="shared" si="2"/>
        <v>0</v>
      </c>
      <c r="F15" s="13">
        <f t="shared" si="2"/>
        <v>45609</v>
      </c>
      <c r="G15" s="13">
        <f t="shared" si="2"/>
        <v>11982</v>
      </c>
      <c r="H15" s="13">
        <f t="shared" si="2"/>
        <v>27</v>
      </c>
      <c r="I15" s="19">
        <f>G15-H15</f>
        <v>11955</v>
      </c>
      <c r="J15" s="21">
        <v>11912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5" sqref="E15"/>
    </sheetView>
  </sheetViews>
  <sheetFormatPr defaultRowHeight="14.5" x14ac:dyDescent="0.35"/>
  <cols>
    <col min="1" max="1" width="19" bestFit="1" customWidth="1"/>
    <col min="2" max="2" width="12.1796875" customWidth="1"/>
    <col min="3" max="3" width="11" customWidth="1"/>
    <col min="4" max="4" width="17.54296875" customWidth="1"/>
    <col min="5" max="5" width="17.54296875" style="65" customWidth="1"/>
    <col min="6" max="6" width="11.81640625" customWidth="1"/>
    <col min="7" max="7" width="15.26953125" customWidth="1"/>
    <col min="8" max="8" width="9.1796875" customWidth="1"/>
    <col min="9" max="9" width="14.26953125" customWidth="1"/>
    <col min="10" max="10" width="12.453125" customWidth="1"/>
  </cols>
  <sheetData>
    <row r="1" spans="1:10" ht="42.6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2367</v>
      </c>
      <c r="C3" s="5">
        <v>2199</v>
      </c>
      <c r="D3" s="5">
        <v>0</v>
      </c>
      <c r="E3" s="66"/>
      <c r="F3" s="5">
        <v>2199</v>
      </c>
      <c r="G3" s="5">
        <v>168</v>
      </c>
      <c r="H3" s="5">
        <v>0</v>
      </c>
    </row>
    <row r="4" spans="1:10" ht="15" x14ac:dyDescent="0.25">
      <c r="A4" s="4" t="s">
        <v>9</v>
      </c>
      <c r="B4" s="5">
        <v>4504</v>
      </c>
      <c r="C4" s="5">
        <v>4351</v>
      </c>
      <c r="D4" s="5">
        <v>0</v>
      </c>
      <c r="E4" s="66"/>
      <c r="F4" s="5">
        <v>4351</v>
      </c>
      <c r="G4" s="5">
        <v>153</v>
      </c>
      <c r="H4" s="5">
        <v>0</v>
      </c>
    </row>
    <row r="5" spans="1:10" ht="15" x14ac:dyDescent="0.25">
      <c r="A5" s="4" t="s">
        <v>10</v>
      </c>
      <c r="B5" s="4">
        <v>3191</v>
      </c>
      <c r="C5" s="5">
        <v>2870</v>
      </c>
      <c r="D5" s="5">
        <v>0</v>
      </c>
      <c r="E5" s="66"/>
      <c r="F5" s="5">
        <v>2870</v>
      </c>
      <c r="G5" s="14">
        <v>322</v>
      </c>
      <c r="H5" s="14">
        <v>1</v>
      </c>
    </row>
    <row r="6" spans="1:10" ht="15" x14ac:dyDescent="0.25">
      <c r="A6" s="4" t="s">
        <v>11</v>
      </c>
      <c r="B6" s="5">
        <v>5479</v>
      </c>
      <c r="C6" s="5">
        <v>4968</v>
      </c>
      <c r="D6" s="5">
        <v>0</v>
      </c>
      <c r="E6" s="66"/>
      <c r="F6" s="5">
        <v>4968</v>
      </c>
      <c r="G6" s="14">
        <v>530</v>
      </c>
      <c r="H6" s="14">
        <v>19</v>
      </c>
    </row>
    <row r="7" spans="1:10" x14ac:dyDescent="0.35">
      <c r="A7" s="6" t="s">
        <v>12</v>
      </c>
      <c r="B7" s="7">
        <f>SUM(B3:B6)</f>
        <v>15541</v>
      </c>
      <c r="C7" s="7">
        <f t="shared" ref="C7:G7" si="0">SUM(C3:C6)</f>
        <v>14388</v>
      </c>
      <c r="D7" s="7">
        <f t="shared" si="0"/>
        <v>0</v>
      </c>
      <c r="E7" s="69">
        <f t="shared" ref="E7" si="1">SUM(E3:E6)</f>
        <v>0</v>
      </c>
      <c r="F7" s="7">
        <f t="shared" si="0"/>
        <v>14388</v>
      </c>
      <c r="G7" s="7">
        <f t="shared" si="0"/>
        <v>1173</v>
      </c>
      <c r="H7" s="7">
        <f>SUM(H3:H6)</f>
        <v>20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285</v>
      </c>
      <c r="C9" s="9">
        <v>229</v>
      </c>
      <c r="D9" s="9">
        <v>0</v>
      </c>
      <c r="E9" s="67"/>
      <c r="F9" s="9">
        <v>229</v>
      </c>
      <c r="G9" s="9">
        <v>56</v>
      </c>
      <c r="H9" s="9">
        <v>0</v>
      </c>
    </row>
    <row r="10" spans="1:10" ht="15" x14ac:dyDescent="0.25">
      <c r="A10" s="8" t="s">
        <v>9</v>
      </c>
      <c r="B10" s="9">
        <v>865</v>
      </c>
      <c r="C10" s="9">
        <v>742</v>
      </c>
      <c r="D10" s="9">
        <v>0</v>
      </c>
      <c r="E10" s="67"/>
      <c r="F10" s="9">
        <v>742</v>
      </c>
      <c r="G10" s="9">
        <v>123</v>
      </c>
      <c r="H10" s="9">
        <v>0</v>
      </c>
    </row>
    <row r="11" spans="1:10" ht="15" x14ac:dyDescent="0.25">
      <c r="A11" s="8" t="s">
        <v>10</v>
      </c>
      <c r="B11" s="9">
        <v>730</v>
      </c>
      <c r="C11" s="9">
        <v>569</v>
      </c>
      <c r="D11" s="9">
        <v>0</v>
      </c>
      <c r="E11" s="67"/>
      <c r="F11" s="9">
        <v>569</v>
      </c>
      <c r="G11" s="9">
        <v>161</v>
      </c>
      <c r="H11" s="9">
        <v>0</v>
      </c>
    </row>
    <row r="12" spans="1:10" ht="15" x14ac:dyDescent="0.25">
      <c r="A12" s="8" t="s">
        <v>11</v>
      </c>
      <c r="B12" s="9">
        <v>906</v>
      </c>
      <c r="C12" s="9">
        <v>815</v>
      </c>
      <c r="D12" s="9">
        <v>0</v>
      </c>
      <c r="E12" s="67"/>
      <c r="F12" s="9">
        <v>815</v>
      </c>
      <c r="G12" s="9">
        <v>91</v>
      </c>
      <c r="H12" s="9">
        <v>0</v>
      </c>
    </row>
    <row r="13" spans="1:10" x14ac:dyDescent="0.35">
      <c r="A13" s="10" t="s">
        <v>13</v>
      </c>
      <c r="B13" s="11">
        <f>SUM(B9:B12)</f>
        <v>2786</v>
      </c>
      <c r="C13" s="11">
        <f t="shared" ref="C13:H13" si="2">SUM(C9:C12)</f>
        <v>2355</v>
      </c>
      <c r="D13" s="11">
        <f t="shared" si="2"/>
        <v>0</v>
      </c>
      <c r="E13" s="70">
        <f t="shared" ref="E13" si="3">SUM(E9:E12)</f>
        <v>0</v>
      </c>
      <c r="F13" s="11">
        <f t="shared" si="2"/>
        <v>2355</v>
      </c>
      <c r="G13" s="11">
        <f t="shared" si="2"/>
        <v>431</v>
      </c>
      <c r="H13" s="11">
        <f t="shared" si="2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18327</v>
      </c>
      <c r="C15" s="13">
        <f t="shared" ref="C15:H15" si="4">C7+C13</f>
        <v>16743</v>
      </c>
      <c r="D15" s="13">
        <f t="shared" si="4"/>
        <v>0</v>
      </c>
      <c r="E15" s="72">
        <f t="shared" ref="E15" si="5">E7+E13</f>
        <v>0</v>
      </c>
      <c r="F15" s="13">
        <f t="shared" si="4"/>
        <v>16743</v>
      </c>
      <c r="G15" s="13">
        <f t="shared" si="4"/>
        <v>1604</v>
      </c>
      <c r="H15" s="13">
        <f t="shared" si="4"/>
        <v>20</v>
      </c>
      <c r="I15" s="19">
        <f>G15-H15</f>
        <v>1584</v>
      </c>
      <c r="J15" s="61">
        <v>1578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H24" sqref="H24"/>
    </sheetView>
  </sheetViews>
  <sheetFormatPr defaultRowHeight="14.5" x14ac:dyDescent="0.35"/>
  <cols>
    <col min="1" max="1" width="19" bestFit="1" customWidth="1"/>
    <col min="2" max="2" width="12.453125" customWidth="1"/>
    <col min="3" max="3" width="11.1796875" customWidth="1"/>
    <col min="4" max="4" width="17.54296875" customWidth="1"/>
    <col min="5" max="5" width="10.1796875" customWidth="1"/>
    <col min="6" max="6" width="11.81640625" customWidth="1"/>
    <col min="7" max="7" width="15.1796875" customWidth="1"/>
    <col min="8" max="8" width="9.1796875" customWidth="1"/>
    <col min="9" max="9" width="13.1796875" customWidth="1"/>
    <col min="10" max="10" width="12.453125" customWidth="1"/>
    <col min="11" max="11" width="1.26953125" customWidth="1"/>
  </cols>
  <sheetData>
    <row r="1" spans="1:12" ht="41.5" customHeight="1" x14ac:dyDescent="0.35">
      <c r="A1" s="42"/>
      <c r="B1" s="43" t="s">
        <v>43</v>
      </c>
      <c r="C1" s="43" t="s">
        <v>18</v>
      </c>
      <c r="D1" s="43" t="s">
        <v>0</v>
      </c>
      <c r="E1" s="43" t="s">
        <v>1</v>
      </c>
      <c r="F1" s="43" t="s">
        <v>2</v>
      </c>
      <c r="G1" s="43" t="s">
        <v>16</v>
      </c>
      <c r="H1" s="43" t="s">
        <v>3</v>
      </c>
      <c r="I1" s="43" t="s">
        <v>41</v>
      </c>
      <c r="J1" s="59" t="s">
        <v>39</v>
      </c>
      <c r="K1" s="42"/>
      <c r="L1" s="42"/>
    </row>
    <row r="2" spans="1:12" x14ac:dyDescent="0.35">
      <c r="A2" s="42"/>
      <c r="B2" s="44" t="s">
        <v>4</v>
      </c>
      <c r="C2" s="44" t="s">
        <v>5</v>
      </c>
      <c r="D2" s="44" t="s">
        <v>6</v>
      </c>
      <c r="E2" s="44" t="s">
        <v>7</v>
      </c>
      <c r="F2" s="44" t="s">
        <v>17</v>
      </c>
      <c r="G2" s="44"/>
      <c r="H2" s="44"/>
      <c r="I2" s="44" t="s">
        <v>19</v>
      </c>
      <c r="J2" s="60" t="s">
        <v>20</v>
      </c>
      <c r="K2" s="42"/>
      <c r="L2" s="42"/>
    </row>
    <row r="3" spans="1:12" ht="15" x14ac:dyDescent="0.25">
      <c r="A3" s="46" t="s">
        <v>8</v>
      </c>
      <c r="B3" s="47">
        <v>80175</v>
      </c>
      <c r="C3" s="47">
        <v>75794</v>
      </c>
      <c r="D3" s="47">
        <v>13</v>
      </c>
      <c r="E3" s="47"/>
      <c r="F3" s="47">
        <v>75807</v>
      </c>
      <c r="G3" s="47">
        <v>4368</v>
      </c>
      <c r="H3" s="47">
        <v>0</v>
      </c>
      <c r="I3" s="63"/>
      <c r="J3" s="62"/>
      <c r="K3" s="42"/>
      <c r="L3" s="42"/>
    </row>
    <row r="4" spans="1:12" ht="15" x14ac:dyDescent="0.25">
      <c r="A4" s="46" t="s">
        <v>9</v>
      </c>
      <c r="B4" s="47">
        <v>209192</v>
      </c>
      <c r="C4" s="47">
        <v>195462</v>
      </c>
      <c r="D4" s="47">
        <v>25</v>
      </c>
      <c r="E4" s="47"/>
      <c r="F4" s="47">
        <v>195487</v>
      </c>
      <c r="G4" s="47">
        <v>13705</v>
      </c>
      <c r="H4" s="47">
        <v>0</v>
      </c>
      <c r="I4" s="63"/>
      <c r="J4" s="62"/>
      <c r="K4" s="42"/>
      <c r="L4" s="42"/>
    </row>
    <row r="5" spans="1:12" ht="15" x14ac:dyDescent="0.25">
      <c r="A5" s="46" t="s">
        <v>10</v>
      </c>
      <c r="B5" s="47">
        <v>142924</v>
      </c>
      <c r="C5" s="47">
        <v>115688</v>
      </c>
      <c r="D5" s="47">
        <v>210</v>
      </c>
      <c r="E5" s="47">
        <v>1</v>
      </c>
      <c r="F5" s="47">
        <v>115899</v>
      </c>
      <c r="G5" s="47">
        <v>27030</v>
      </c>
      <c r="H5" s="47">
        <v>5</v>
      </c>
      <c r="I5" s="63"/>
      <c r="J5" s="62"/>
      <c r="K5" s="42"/>
      <c r="L5" s="42"/>
    </row>
    <row r="6" spans="1:12" ht="15" x14ac:dyDescent="0.25">
      <c r="A6" s="46" t="s">
        <v>11</v>
      </c>
      <c r="B6" s="47">
        <v>237433</v>
      </c>
      <c r="C6" s="47">
        <v>199753</v>
      </c>
      <c r="D6" s="47">
        <v>182</v>
      </c>
      <c r="E6" s="47">
        <v>6</v>
      </c>
      <c r="F6" s="47">
        <v>199941</v>
      </c>
      <c r="G6" s="47">
        <v>37811</v>
      </c>
      <c r="H6" s="47">
        <v>319</v>
      </c>
      <c r="I6" s="62"/>
      <c r="J6" s="62"/>
      <c r="K6" s="42"/>
      <c r="L6" s="42"/>
    </row>
    <row r="7" spans="1:12" x14ac:dyDescent="0.35">
      <c r="A7" s="48" t="s">
        <v>12</v>
      </c>
      <c r="B7" s="49">
        <f>SUM(B3:B6)</f>
        <v>669724</v>
      </c>
      <c r="C7" s="49">
        <f t="shared" ref="C7:H7" si="0">SUM(C3:C6)</f>
        <v>586697</v>
      </c>
      <c r="D7" s="49">
        <f t="shared" si="0"/>
        <v>430</v>
      </c>
      <c r="E7" s="49">
        <f t="shared" si="0"/>
        <v>7</v>
      </c>
      <c r="F7" s="49">
        <f t="shared" si="0"/>
        <v>587134</v>
      </c>
      <c r="G7" s="49">
        <f t="shared" si="0"/>
        <v>82914</v>
      </c>
      <c r="H7" s="49">
        <f t="shared" si="0"/>
        <v>324</v>
      </c>
      <c r="I7" s="63"/>
      <c r="J7" s="62"/>
      <c r="K7" s="42"/>
      <c r="L7" s="42"/>
    </row>
    <row r="8" spans="1:12" ht="6.65" customHeight="1" x14ac:dyDescent="0.35">
      <c r="A8" s="42"/>
      <c r="B8" s="42"/>
      <c r="C8" s="42"/>
      <c r="D8" s="42"/>
      <c r="E8" s="42"/>
      <c r="F8" s="42"/>
      <c r="G8" s="45"/>
      <c r="H8" s="45"/>
      <c r="I8" s="63"/>
      <c r="J8" s="62"/>
      <c r="K8" s="42"/>
      <c r="L8" s="42"/>
    </row>
    <row r="9" spans="1:12" ht="15" x14ac:dyDescent="0.25">
      <c r="A9" s="50" t="s">
        <v>8</v>
      </c>
      <c r="B9" s="51">
        <v>8094</v>
      </c>
      <c r="C9" s="51">
        <v>6522</v>
      </c>
      <c r="D9" s="51">
        <v>5</v>
      </c>
      <c r="E9" s="51"/>
      <c r="F9" s="51">
        <v>6527</v>
      </c>
      <c r="G9" s="51">
        <v>1567</v>
      </c>
      <c r="H9" s="51">
        <v>0</v>
      </c>
      <c r="I9" s="63"/>
      <c r="J9" s="62"/>
      <c r="K9" s="42"/>
      <c r="L9" s="42"/>
    </row>
    <row r="10" spans="1:12" ht="15" x14ac:dyDescent="0.25">
      <c r="A10" s="50" t="s">
        <v>9</v>
      </c>
      <c r="B10" s="51">
        <v>39541</v>
      </c>
      <c r="C10" s="51">
        <v>29655</v>
      </c>
      <c r="D10" s="51">
        <v>17</v>
      </c>
      <c r="E10" s="51"/>
      <c r="F10" s="51">
        <v>29672</v>
      </c>
      <c r="G10" s="51">
        <v>9869</v>
      </c>
      <c r="H10" s="51">
        <v>0</v>
      </c>
      <c r="I10" s="63"/>
      <c r="J10" s="62"/>
      <c r="K10" s="42"/>
      <c r="L10" s="42"/>
    </row>
    <row r="11" spans="1:12" ht="15" x14ac:dyDescent="0.25">
      <c r="A11" s="50" t="s">
        <v>10</v>
      </c>
      <c r="B11" s="51">
        <v>29415</v>
      </c>
      <c r="C11" s="51">
        <v>17448</v>
      </c>
      <c r="D11" s="51">
        <v>20</v>
      </c>
      <c r="E11" s="51"/>
      <c r="F11" s="51">
        <v>17468</v>
      </c>
      <c r="G11" s="51">
        <v>11947</v>
      </c>
      <c r="H11" s="51">
        <v>0</v>
      </c>
      <c r="I11" s="63"/>
      <c r="J11" s="62"/>
      <c r="K11" s="42"/>
      <c r="L11" s="42"/>
    </row>
    <row r="12" spans="1:12" ht="15" x14ac:dyDescent="0.25">
      <c r="A12" s="50" t="s">
        <v>11</v>
      </c>
      <c r="B12" s="51">
        <v>29120</v>
      </c>
      <c r="C12" s="51">
        <v>22180</v>
      </c>
      <c r="D12" s="51">
        <v>30</v>
      </c>
      <c r="E12" s="51"/>
      <c r="F12" s="51">
        <v>22210</v>
      </c>
      <c r="G12" s="51">
        <v>6910</v>
      </c>
      <c r="H12" s="51">
        <v>0</v>
      </c>
      <c r="I12" s="63"/>
      <c r="J12" s="62"/>
      <c r="K12" s="42"/>
      <c r="L12" s="42"/>
    </row>
    <row r="13" spans="1:12" x14ac:dyDescent="0.35">
      <c r="A13" s="52" t="s">
        <v>13</v>
      </c>
      <c r="B13" s="53">
        <f t="shared" ref="B13:H13" si="1">SUM(B9:B12)</f>
        <v>106170</v>
      </c>
      <c r="C13" s="53">
        <f t="shared" si="1"/>
        <v>75805</v>
      </c>
      <c r="D13" s="53">
        <f t="shared" si="1"/>
        <v>72</v>
      </c>
      <c r="E13" s="53">
        <f t="shared" si="1"/>
        <v>0</v>
      </c>
      <c r="F13" s="53">
        <f t="shared" si="1"/>
        <v>75877</v>
      </c>
      <c r="G13" s="53">
        <f t="shared" si="1"/>
        <v>30293</v>
      </c>
      <c r="H13" s="53">
        <f t="shared" si="1"/>
        <v>0</v>
      </c>
      <c r="I13" s="63"/>
      <c r="J13" s="62"/>
      <c r="K13" s="42"/>
      <c r="L13" s="42"/>
    </row>
    <row r="14" spans="1:12" ht="6.65" customHeight="1" x14ac:dyDescent="0.35">
      <c r="A14" s="42"/>
      <c r="B14" s="42"/>
      <c r="C14" s="42"/>
      <c r="D14" s="42"/>
      <c r="E14" s="42"/>
      <c r="F14" s="42"/>
      <c r="G14" s="45"/>
      <c r="H14" s="45"/>
      <c r="I14" s="64"/>
      <c r="J14" s="62"/>
      <c r="K14" s="42"/>
      <c r="L14" s="42"/>
    </row>
    <row r="15" spans="1:12" x14ac:dyDescent="0.35">
      <c r="A15" s="54" t="s">
        <v>14</v>
      </c>
      <c r="B15" s="55">
        <f>B7+B13</f>
        <v>775894</v>
      </c>
      <c r="C15" s="55">
        <f t="shared" ref="C15:H15" si="2">C7+C13</f>
        <v>662502</v>
      </c>
      <c r="D15" s="55">
        <f t="shared" si="2"/>
        <v>502</v>
      </c>
      <c r="E15" s="55">
        <f t="shared" si="2"/>
        <v>7</v>
      </c>
      <c r="F15" s="55">
        <f t="shared" si="2"/>
        <v>663011</v>
      </c>
      <c r="G15" s="55">
        <f t="shared" si="2"/>
        <v>113207</v>
      </c>
      <c r="H15" s="55">
        <f t="shared" si="2"/>
        <v>324</v>
      </c>
      <c r="I15" s="58">
        <f>G15-H15</f>
        <v>112883</v>
      </c>
      <c r="J15" s="61">
        <v>112473</v>
      </c>
      <c r="K15" s="42"/>
      <c r="L15" s="56"/>
    </row>
    <row r="17" spans="1:10" x14ac:dyDescent="0.35">
      <c r="A17" s="57" t="s">
        <v>15</v>
      </c>
      <c r="B17" s="42"/>
      <c r="C17" s="42"/>
      <c r="D17" s="42"/>
      <c r="E17" s="42"/>
      <c r="F17" s="42"/>
      <c r="G17" s="42"/>
      <c r="H17" s="42"/>
      <c r="I17" s="42"/>
      <c r="J17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L22" sqref="L22"/>
    </sheetView>
  </sheetViews>
  <sheetFormatPr defaultRowHeight="14.5" x14ac:dyDescent="0.35"/>
  <cols>
    <col min="1" max="1" width="19" bestFit="1" customWidth="1"/>
    <col min="2" max="2" width="12" customWidth="1"/>
    <col min="3" max="3" width="11.7265625" customWidth="1"/>
    <col min="4" max="4" width="17.54296875" customWidth="1"/>
    <col min="5" max="5" width="17.54296875" style="65" customWidth="1"/>
    <col min="6" max="6" width="11.81640625" customWidth="1"/>
    <col min="7" max="7" width="14" customWidth="1"/>
    <col min="8" max="8" width="9.1796875" customWidth="1"/>
    <col min="9" max="9" width="13.26953125" customWidth="1"/>
    <col min="10" max="10" width="11.81640625" customWidth="1"/>
  </cols>
  <sheetData>
    <row r="1" spans="1:10" ht="47.1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1094</v>
      </c>
      <c r="C3" s="5">
        <v>950</v>
      </c>
      <c r="D3" s="5">
        <v>0</v>
      </c>
      <c r="E3" s="66"/>
      <c r="F3" s="5">
        <v>950</v>
      </c>
      <c r="G3" s="5">
        <v>144</v>
      </c>
      <c r="H3" s="5">
        <v>0</v>
      </c>
    </row>
    <row r="4" spans="1:10" ht="15" x14ac:dyDescent="0.25">
      <c r="A4" s="4" t="s">
        <v>9</v>
      </c>
      <c r="B4" s="5">
        <v>2333</v>
      </c>
      <c r="C4" s="5">
        <v>2273</v>
      </c>
      <c r="D4" s="5">
        <v>0</v>
      </c>
      <c r="E4" s="66"/>
      <c r="F4" s="5">
        <v>2273</v>
      </c>
      <c r="G4" s="5">
        <v>60</v>
      </c>
      <c r="H4" s="5">
        <v>0</v>
      </c>
    </row>
    <row r="5" spans="1:10" ht="15" x14ac:dyDescent="0.25">
      <c r="A5" s="4" t="s">
        <v>10</v>
      </c>
      <c r="B5" s="5">
        <v>1673</v>
      </c>
      <c r="C5" s="5">
        <v>1483</v>
      </c>
      <c r="D5" s="5">
        <v>12</v>
      </c>
      <c r="E5" s="66"/>
      <c r="F5" s="5">
        <v>1495</v>
      </c>
      <c r="G5" s="5">
        <v>178</v>
      </c>
      <c r="H5" s="5">
        <v>0</v>
      </c>
    </row>
    <row r="6" spans="1:10" ht="15" x14ac:dyDescent="0.25">
      <c r="A6" s="4" t="s">
        <v>11</v>
      </c>
      <c r="B6" s="5">
        <v>3071</v>
      </c>
      <c r="C6" s="5">
        <v>2748</v>
      </c>
      <c r="D6" s="5">
        <v>6</v>
      </c>
      <c r="E6" s="66"/>
      <c r="F6" s="5">
        <v>2754</v>
      </c>
      <c r="G6" s="5">
        <v>325</v>
      </c>
      <c r="H6" s="5">
        <v>8</v>
      </c>
    </row>
    <row r="7" spans="1:10" x14ac:dyDescent="0.35">
      <c r="A7" s="6" t="s">
        <v>12</v>
      </c>
      <c r="B7" s="7">
        <f>SUM(B3:B6)</f>
        <v>8171</v>
      </c>
      <c r="C7" s="7">
        <f t="shared" ref="C7:G7" si="0">SUM(C3:C6)</f>
        <v>7454</v>
      </c>
      <c r="D7" s="7">
        <f t="shared" si="0"/>
        <v>18</v>
      </c>
      <c r="E7" s="69">
        <f t="shared" si="0"/>
        <v>0</v>
      </c>
      <c r="F7" s="7">
        <f t="shared" si="0"/>
        <v>7472</v>
      </c>
      <c r="G7" s="7">
        <f t="shared" si="0"/>
        <v>707</v>
      </c>
      <c r="H7" s="7">
        <f>SUM(H3:H6)</f>
        <v>8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83</v>
      </c>
      <c r="C9" s="9">
        <v>67</v>
      </c>
      <c r="D9" s="9">
        <v>0</v>
      </c>
      <c r="E9" s="67"/>
      <c r="F9" s="9">
        <v>67</v>
      </c>
      <c r="G9" s="9">
        <v>16</v>
      </c>
      <c r="H9" s="9">
        <v>0</v>
      </c>
    </row>
    <row r="10" spans="1:10" ht="15" x14ac:dyDescent="0.25">
      <c r="A10" s="8" t="s">
        <v>9</v>
      </c>
      <c r="B10" s="9">
        <v>370</v>
      </c>
      <c r="C10" s="9">
        <v>330</v>
      </c>
      <c r="D10" s="9">
        <v>0</v>
      </c>
      <c r="E10" s="67"/>
      <c r="F10" s="9">
        <v>330</v>
      </c>
      <c r="G10" s="9">
        <v>40</v>
      </c>
      <c r="H10" s="9">
        <v>0</v>
      </c>
    </row>
    <row r="11" spans="1:10" ht="15" x14ac:dyDescent="0.25">
      <c r="A11" s="8" t="s">
        <v>10</v>
      </c>
      <c r="B11" s="9">
        <v>287</v>
      </c>
      <c r="C11" s="9">
        <v>248</v>
      </c>
      <c r="D11" s="9">
        <v>0</v>
      </c>
      <c r="E11" s="67"/>
      <c r="F11" s="9">
        <v>248</v>
      </c>
      <c r="G11" s="9">
        <v>39</v>
      </c>
      <c r="H11" s="9">
        <v>0</v>
      </c>
    </row>
    <row r="12" spans="1:10" ht="15" x14ac:dyDescent="0.25">
      <c r="A12" s="8" t="s">
        <v>11</v>
      </c>
      <c r="B12" s="9">
        <v>381</v>
      </c>
      <c r="C12" s="9">
        <v>366</v>
      </c>
      <c r="D12" s="9">
        <v>0</v>
      </c>
      <c r="E12" s="67"/>
      <c r="F12" s="9">
        <v>366</v>
      </c>
      <c r="G12" s="9">
        <v>15</v>
      </c>
      <c r="H12" s="9">
        <v>0</v>
      </c>
    </row>
    <row r="13" spans="1:10" x14ac:dyDescent="0.35">
      <c r="A13" s="10" t="s">
        <v>13</v>
      </c>
      <c r="B13" s="11">
        <f>SUM(B9:B12)</f>
        <v>1121</v>
      </c>
      <c r="C13" s="11">
        <f t="shared" ref="C13:H13" si="1">SUM(C9:C12)</f>
        <v>1011</v>
      </c>
      <c r="D13" s="11">
        <f t="shared" si="1"/>
        <v>0</v>
      </c>
      <c r="E13" s="70">
        <f t="shared" si="1"/>
        <v>0</v>
      </c>
      <c r="F13" s="11">
        <f t="shared" si="1"/>
        <v>1011</v>
      </c>
      <c r="G13" s="11">
        <f t="shared" si="1"/>
        <v>110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9292</v>
      </c>
      <c r="C15" s="13">
        <f t="shared" ref="C15:H15" si="2">C7+C13</f>
        <v>8465</v>
      </c>
      <c r="D15" s="13">
        <f t="shared" si="2"/>
        <v>18</v>
      </c>
      <c r="E15" s="72">
        <f t="shared" si="2"/>
        <v>0</v>
      </c>
      <c r="F15" s="13">
        <f t="shared" si="2"/>
        <v>8483</v>
      </c>
      <c r="G15" s="13">
        <f t="shared" si="2"/>
        <v>817</v>
      </c>
      <c r="H15" s="13">
        <f t="shared" si="2"/>
        <v>8</v>
      </c>
      <c r="I15" s="19">
        <f>G15-H15</f>
        <v>809</v>
      </c>
      <c r="J15" s="61">
        <v>806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23" sqref="J23"/>
    </sheetView>
  </sheetViews>
  <sheetFormatPr defaultRowHeight="14.5" x14ac:dyDescent="0.35"/>
  <cols>
    <col min="1" max="1" width="19" bestFit="1" customWidth="1"/>
    <col min="2" max="2" width="12" customWidth="1"/>
    <col min="3" max="3" width="11" customWidth="1"/>
    <col min="4" max="4" width="17.54296875" customWidth="1"/>
    <col min="5" max="5" width="11.81640625" style="65" bestFit="1" customWidth="1"/>
    <col min="6" max="6" width="11.81640625" customWidth="1"/>
    <col min="7" max="7" width="15.81640625" customWidth="1"/>
    <col min="8" max="8" width="9.1796875" customWidth="1"/>
    <col min="9" max="9" width="13.1796875" customWidth="1"/>
    <col min="10" max="10" width="13.453125" customWidth="1"/>
  </cols>
  <sheetData>
    <row r="1" spans="1:10" ht="46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3814</v>
      </c>
      <c r="C3" s="5">
        <v>3705</v>
      </c>
      <c r="D3" s="5">
        <v>0</v>
      </c>
      <c r="E3" s="66"/>
      <c r="F3" s="5">
        <v>3705</v>
      </c>
      <c r="G3" s="5">
        <v>109</v>
      </c>
      <c r="H3" s="5">
        <v>0</v>
      </c>
    </row>
    <row r="4" spans="1:10" ht="15" x14ac:dyDescent="0.25">
      <c r="A4" s="4" t="s">
        <v>9</v>
      </c>
      <c r="B4" s="5">
        <v>7950</v>
      </c>
      <c r="C4" s="5">
        <v>7739</v>
      </c>
      <c r="D4" s="5">
        <v>1</v>
      </c>
      <c r="E4" s="66"/>
      <c r="F4" s="5">
        <v>7740</v>
      </c>
      <c r="G4" s="5">
        <v>210</v>
      </c>
      <c r="H4" s="5">
        <v>0</v>
      </c>
    </row>
    <row r="5" spans="1:10" ht="15" x14ac:dyDescent="0.25">
      <c r="A5" s="4" t="s">
        <v>10</v>
      </c>
      <c r="B5" s="5">
        <v>5941</v>
      </c>
      <c r="C5" s="5">
        <v>5246</v>
      </c>
      <c r="D5" s="5">
        <v>5</v>
      </c>
      <c r="E5" s="66"/>
      <c r="F5" s="5">
        <v>5251</v>
      </c>
      <c r="G5" s="5">
        <v>690</v>
      </c>
      <c r="H5" s="5">
        <v>0</v>
      </c>
    </row>
    <row r="6" spans="1:10" ht="15" x14ac:dyDescent="0.25">
      <c r="A6" s="4" t="s">
        <v>11</v>
      </c>
      <c r="B6" s="5">
        <v>9800</v>
      </c>
      <c r="C6" s="5">
        <v>8844</v>
      </c>
      <c r="D6" s="5">
        <v>15</v>
      </c>
      <c r="E6" s="66">
        <v>1</v>
      </c>
      <c r="F6" s="5">
        <v>8860</v>
      </c>
      <c r="G6" s="5">
        <v>986</v>
      </c>
      <c r="H6" s="5">
        <v>46</v>
      </c>
    </row>
    <row r="7" spans="1:10" x14ac:dyDescent="0.35">
      <c r="A7" s="6" t="s">
        <v>12</v>
      </c>
      <c r="B7" s="7">
        <f t="shared" ref="B7:H7" si="0">SUM(B3:B6)</f>
        <v>27505</v>
      </c>
      <c r="C7" s="7">
        <f t="shared" si="0"/>
        <v>25534</v>
      </c>
      <c r="D7" s="7">
        <f t="shared" si="0"/>
        <v>21</v>
      </c>
      <c r="E7" s="69">
        <f t="shared" si="0"/>
        <v>1</v>
      </c>
      <c r="F7" s="7">
        <f t="shared" si="0"/>
        <v>25556</v>
      </c>
      <c r="G7" s="7">
        <f t="shared" si="0"/>
        <v>1995</v>
      </c>
      <c r="H7" s="7">
        <f t="shared" si="0"/>
        <v>46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401</v>
      </c>
      <c r="C9" s="9">
        <v>341</v>
      </c>
      <c r="D9" s="9">
        <v>2</v>
      </c>
      <c r="E9" s="67"/>
      <c r="F9" s="9">
        <v>343</v>
      </c>
      <c r="G9" s="9">
        <v>58</v>
      </c>
      <c r="H9" s="9">
        <v>0</v>
      </c>
    </row>
    <row r="10" spans="1:10" ht="15" x14ac:dyDescent="0.25">
      <c r="A10" s="8" t="s">
        <v>9</v>
      </c>
      <c r="B10" s="9">
        <v>1520</v>
      </c>
      <c r="C10" s="9">
        <v>1446</v>
      </c>
      <c r="D10" s="9">
        <v>4</v>
      </c>
      <c r="E10" s="67"/>
      <c r="F10" s="9">
        <v>1450</v>
      </c>
      <c r="G10" s="9">
        <v>70</v>
      </c>
      <c r="H10" s="9">
        <v>0</v>
      </c>
    </row>
    <row r="11" spans="1:10" ht="15" x14ac:dyDescent="0.25">
      <c r="A11" s="8" t="s">
        <v>10</v>
      </c>
      <c r="B11" s="9">
        <v>1057</v>
      </c>
      <c r="C11" s="9">
        <v>938</v>
      </c>
      <c r="D11" s="9">
        <v>0</v>
      </c>
      <c r="E11" s="67"/>
      <c r="F11" s="9">
        <v>938</v>
      </c>
      <c r="G11" s="9">
        <v>119</v>
      </c>
      <c r="H11" s="9">
        <v>0</v>
      </c>
    </row>
    <row r="12" spans="1:10" ht="15" x14ac:dyDescent="0.25">
      <c r="A12" s="8" t="s">
        <v>11</v>
      </c>
      <c r="B12" s="9">
        <v>1155</v>
      </c>
      <c r="C12" s="9">
        <v>1117</v>
      </c>
      <c r="D12" s="9">
        <v>0</v>
      </c>
      <c r="E12" s="67"/>
      <c r="F12" s="9">
        <v>1117</v>
      </c>
      <c r="G12" s="9">
        <v>38</v>
      </c>
      <c r="H12" s="9">
        <v>0</v>
      </c>
    </row>
    <row r="13" spans="1:10" x14ac:dyDescent="0.35">
      <c r="A13" s="10" t="s">
        <v>13</v>
      </c>
      <c r="B13" s="11">
        <f t="shared" ref="B13:H13" si="1">SUM(B9:B12)</f>
        <v>4133</v>
      </c>
      <c r="C13" s="11">
        <f t="shared" si="1"/>
        <v>3842</v>
      </c>
      <c r="D13" s="11">
        <f t="shared" si="1"/>
        <v>6</v>
      </c>
      <c r="E13" s="70">
        <f t="shared" si="1"/>
        <v>0</v>
      </c>
      <c r="F13" s="11">
        <f t="shared" si="1"/>
        <v>3848</v>
      </c>
      <c r="G13" s="11">
        <f t="shared" si="1"/>
        <v>285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 t="shared" ref="B15:H15" si="2">B7+B13</f>
        <v>31638</v>
      </c>
      <c r="C15" s="13">
        <f t="shared" si="2"/>
        <v>29376</v>
      </c>
      <c r="D15" s="13">
        <f t="shared" si="2"/>
        <v>27</v>
      </c>
      <c r="E15" s="72">
        <f t="shared" si="2"/>
        <v>1</v>
      </c>
      <c r="F15" s="13">
        <f t="shared" si="2"/>
        <v>29404</v>
      </c>
      <c r="G15" s="13">
        <f t="shared" si="2"/>
        <v>2280</v>
      </c>
      <c r="H15" s="13">
        <f t="shared" si="2"/>
        <v>46</v>
      </c>
      <c r="I15" s="19">
        <f>G15-H15</f>
        <v>2234</v>
      </c>
      <c r="J15" s="61">
        <v>2226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453125" customWidth="1"/>
    <col min="3" max="3" width="11.81640625" customWidth="1"/>
    <col min="4" max="4" width="17.54296875" customWidth="1"/>
    <col min="5" max="5" width="17.54296875" style="65" customWidth="1"/>
    <col min="6" max="6" width="11.81640625" customWidth="1"/>
    <col min="7" max="7" width="15.26953125" customWidth="1"/>
    <col min="8" max="8" width="9.1796875" customWidth="1"/>
    <col min="9" max="9" width="12.81640625" customWidth="1"/>
    <col min="10" max="10" width="11.7265625" customWidth="1"/>
  </cols>
  <sheetData>
    <row r="1" spans="1:10" ht="41.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11504</v>
      </c>
      <c r="C3" s="5">
        <v>11268</v>
      </c>
      <c r="D3" s="5">
        <v>0</v>
      </c>
      <c r="E3" s="66"/>
      <c r="F3" s="5">
        <v>11268</v>
      </c>
      <c r="G3" s="5">
        <v>236</v>
      </c>
      <c r="H3" s="5">
        <v>0</v>
      </c>
    </row>
    <row r="4" spans="1:10" ht="15" x14ac:dyDescent="0.25">
      <c r="A4" s="4" t="s">
        <v>9</v>
      </c>
      <c r="B4" s="5">
        <v>20897</v>
      </c>
      <c r="C4" s="5">
        <v>20467</v>
      </c>
      <c r="D4" s="5">
        <v>0</v>
      </c>
      <c r="E4" s="66"/>
      <c r="F4" s="5">
        <v>20467</v>
      </c>
      <c r="G4" s="5">
        <v>430</v>
      </c>
      <c r="H4" s="5">
        <v>0</v>
      </c>
    </row>
    <row r="5" spans="1:10" ht="15" x14ac:dyDescent="0.25">
      <c r="A5" s="4" t="s">
        <v>10</v>
      </c>
      <c r="B5" s="5">
        <v>17578</v>
      </c>
      <c r="C5" s="5">
        <v>15327</v>
      </c>
      <c r="D5" s="5">
        <v>0</v>
      </c>
      <c r="E5" s="66"/>
      <c r="F5" s="5">
        <v>15327</v>
      </c>
      <c r="G5" s="5">
        <v>2251</v>
      </c>
      <c r="H5" s="5">
        <v>0</v>
      </c>
    </row>
    <row r="6" spans="1:10" ht="15" x14ac:dyDescent="0.25">
      <c r="A6" s="4" t="s">
        <v>11</v>
      </c>
      <c r="B6" s="5">
        <v>28410</v>
      </c>
      <c r="C6" s="5">
        <v>26134</v>
      </c>
      <c r="D6" s="5">
        <v>0</v>
      </c>
      <c r="E6" s="66"/>
      <c r="F6" s="5">
        <v>26134</v>
      </c>
      <c r="G6" s="5">
        <v>2309</v>
      </c>
      <c r="H6" s="5">
        <v>33</v>
      </c>
    </row>
    <row r="7" spans="1:10" x14ac:dyDescent="0.35">
      <c r="A7" s="6" t="s">
        <v>12</v>
      </c>
      <c r="B7" s="7">
        <f>SUM(B3:B6)</f>
        <v>78389</v>
      </c>
      <c r="C7" s="7">
        <f t="shared" ref="C7:G7" si="0">SUM(C3:C6)</f>
        <v>73196</v>
      </c>
      <c r="D7" s="7">
        <f t="shared" si="0"/>
        <v>0</v>
      </c>
      <c r="E7" s="69">
        <f t="shared" si="0"/>
        <v>0</v>
      </c>
      <c r="F7" s="7">
        <f t="shared" si="0"/>
        <v>73196</v>
      </c>
      <c r="G7" s="7">
        <f t="shared" si="0"/>
        <v>5226</v>
      </c>
      <c r="H7" s="7">
        <f>SUM(H3:H6)</f>
        <v>33</v>
      </c>
    </row>
    <row r="8" spans="1:10" ht="6.65" customHeight="1" x14ac:dyDescent="0.35">
      <c r="G8" s="3"/>
      <c r="H8" s="3"/>
    </row>
    <row r="9" spans="1:10" ht="15" x14ac:dyDescent="0.25">
      <c r="A9" s="8" t="s">
        <v>8</v>
      </c>
      <c r="B9" s="9">
        <v>1264</v>
      </c>
      <c r="C9" s="9">
        <v>1167</v>
      </c>
      <c r="D9" s="9">
        <v>0</v>
      </c>
      <c r="E9" s="67"/>
      <c r="F9" s="9">
        <v>1167</v>
      </c>
      <c r="G9" s="9">
        <v>97</v>
      </c>
      <c r="H9" s="9">
        <v>0</v>
      </c>
    </row>
    <row r="10" spans="1:10" ht="15" x14ac:dyDescent="0.25">
      <c r="A10" s="8" t="s">
        <v>9</v>
      </c>
      <c r="B10" s="9">
        <v>5003</v>
      </c>
      <c r="C10" s="9">
        <v>4797</v>
      </c>
      <c r="D10" s="9">
        <v>0</v>
      </c>
      <c r="E10" s="67"/>
      <c r="F10" s="9">
        <v>4797</v>
      </c>
      <c r="G10" s="9">
        <v>206</v>
      </c>
      <c r="H10" s="9">
        <v>0</v>
      </c>
    </row>
    <row r="11" spans="1:10" ht="15" x14ac:dyDescent="0.25">
      <c r="A11" s="8" t="s">
        <v>10</v>
      </c>
      <c r="B11" s="9">
        <v>4076</v>
      </c>
      <c r="C11" s="9">
        <v>3255</v>
      </c>
      <c r="D11" s="9">
        <v>0</v>
      </c>
      <c r="E11" s="67"/>
      <c r="F11" s="9">
        <v>3255</v>
      </c>
      <c r="G11" s="9">
        <v>821</v>
      </c>
      <c r="H11" s="9">
        <v>0</v>
      </c>
    </row>
    <row r="12" spans="1:10" ht="15" x14ac:dyDescent="0.25">
      <c r="A12" s="8" t="s">
        <v>11</v>
      </c>
      <c r="B12" s="9">
        <v>3485</v>
      </c>
      <c r="C12" s="9">
        <v>3340</v>
      </c>
      <c r="D12" s="9">
        <v>1</v>
      </c>
      <c r="E12" s="67"/>
      <c r="F12" s="9">
        <v>3341</v>
      </c>
      <c r="G12" s="9">
        <v>144</v>
      </c>
      <c r="H12" s="9">
        <v>0</v>
      </c>
    </row>
    <row r="13" spans="1:10" x14ac:dyDescent="0.35">
      <c r="A13" s="10" t="s">
        <v>13</v>
      </c>
      <c r="B13" s="11">
        <f>SUM(B9:B12)</f>
        <v>13828</v>
      </c>
      <c r="C13" s="11">
        <f t="shared" ref="C13:H13" si="1">SUM(C9:C12)</f>
        <v>12559</v>
      </c>
      <c r="D13" s="11">
        <f t="shared" si="1"/>
        <v>1</v>
      </c>
      <c r="E13" s="70">
        <f t="shared" si="1"/>
        <v>0</v>
      </c>
      <c r="F13" s="11">
        <f t="shared" si="1"/>
        <v>12560</v>
      </c>
      <c r="G13" s="11">
        <f t="shared" si="1"/>
        <v>1268</v>
      </c>
      <c r="H13" s="11">
        <f t="shared" si="1"/>
        <v>0</v>
      </c>
    </row>
    <row r="14" spans="1:10" ht="6.65" customHeight="1" x14ac:dyDescent="0.35">
      <c r="G14" s="3"/>
      <c r="H14" s="3"/>
    </row>
    <row r="15" spans="1:10" x14ac:dyDescent="0.35">
      <c r="A15" s="12" t="s">
        <v>14</v>
      </c>
      <c r="B15" s="13">
        <f>B7+B13</f>
        <v>92217</v>
      </c>
      <c r="C15" s="13">
        <f t="shared" ref="C15:H15" si="2">C7+C13</f>
        <v>85755</v>
      </c>
      <c r="D15" s="13">
        <f t="shared" si="2"/>
        <v>1</v>
      </c>
      <c r="E15" s="72">
        <f t="shared" si="2"/>
        <v>0</v>
      </c>
      <c r="F15" s="13">
        <f t="shared" si="2"/>
        <v>85756</v>
      </c>
      <c r="G15" s="13">
        <f t="shared" si="2"/>
        <v>6494</v>
      </c>
      <c r="H15" s="13">
        <f t="shared" si="2"/>
        <v>33</v>
      </c>
      <c r="I15" s="19">
        <f>G15-H15</f>
        <v>6461</v>
      </c>
      <c r="J15" s="61">
        <v>6438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2.1796875" customWidth="1"/>
    <col min="3" max="3" width="11.54296875" customWidth="1"/>
    <col min="4" max="4" width="17.54296875" customWidth="1"/>
    <col min="5" max="5" width="17.54296875" style="65" customWidth="1"/>
    <col min="6" max="6" width="11.81640625" customWidth="1"/>
    <col min="7" max="7" width="14.54296875" customWidth="1"/>
    <col min="8" max="8" width="9.1796875" customWidth="1"/>
    <col min="9" max="9" width="13.453125" customWidth="1"/>
    <col min="10" max="10" width="13" customWidth="1"/>
    <col min="11" max="11" width="1.26953125" customWidth="1"/>
  </cols>
  <sheetData>
    <row r="1" spans="1:10" ht="42.6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4408</v>
      </c>
      <c r="C3" s="5">
        <v>4210</v>
      </c>
      <c r="D3" s="5">
        <v>0</v>
      </c>
      <c r="E3" s="66"/>
      <c r="F3" s="5">
        <v>4210</v>
      </c>
      <c r="G3" s="5">
        <v>198</v>
      </c>
      <c r="H3" s="5">
        <v>0</v>
      </c>
      <c r="I3" s="27"/>
      <c r="J3" s="26"/>
    </row>
    <row r="4" spans="1:10" ht="15" x14ac:dyDescent="0.25">
      <c r="A4" s="4" t="s">
        <v>9</v>
      </c>
      <c r="B4" s="5">
        <v>15768</v>
      </c>
      <c r="C4" s="5">
        <v>14593</v>
      </c>
      <c r="D4" s="5">
        <v>0</v>
      </c>
      <c r="E4" s="66"/>
      <c r="F4" s="5">
        <v>14593</v>
      </c>
      <c r="G4" s="5">
        <v>1175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8859</v>
      </c>
      <c r="C5" s="5">
        <v>6756</v>
      </c>
      <c r="D5" s="5">
        <v>0</v>
      </c>
      <c r="E5" s="66"/>
      <c r="F5" s="5">
        <v>6756</v>
      </c>
      <c r="G5" s="5">
        <v>2103</v>
      </c>
      <c r="H5" s="5">
        <v>0</v>
      </c>
      <c r="I5" s="27"/>
      <c r="J5" s="26"/>
    </row>
    <row r="6" spans="1:10" ht="15" x14ac:dyDescent="0.25">
      <c r="A6" s="4" t="s">
        <v>11</v>
      </c>
      <c r="B6" s="5">
        <v>16172</v>
      </c>
      <c r="C6" s="5">
        <v>12947</v>
      </c>
      <c r="D6" s="5">
        <v>1</v>
      </c>
      <c r="E6" s="66">
        <v>1</v>
      </c>
      <c r="F6" s="5">
        <v>12949</v>
      </c>
      <c r="G6" s="5">
        <v>3231</v>
      </c>
      <c r="H6" s="5">
        <v>8</v>
      </c>
      <c r="I6" s="26"/>
      <c r="J6" s="26"/>
    </row>
    <row r="7" spans="1:10" x14ac:dyDescent="0.35">
      <c r="A7" s="6" t="s">
        <v>12</v>
      </c>
      <c r="B7" s="7">
        <f>SUM(B3:B6)</f>
        <v>45207</v>
      </c>
      <c r="C7" s="7">
        <f t="shared" ref="C7:G7" si="0">SUM(C3:C6)</f>
        <v>38506</v>
      </c>
      <c r="D7" s="7">
        <f t="shared" si="0"/>
        <v>1</v>
      </c>
      <c r="E7" s="69">
        <f t="shared" si="0"/>
        <v>1</v>
      </c>
      <c r="F7" s="7">
        <f t="shared" si="0"/>
        <v>38508</v>
      </c>
      <c r="G7" s="7">
        <f t="shared" si="0"/>
        <v>6707</v>
      </c>
      <c r="H7" s="7">
        <f>SUM(H3:H6)</f>
        <v>8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317</v>
      </c>
      <c r="C9" s="9">
        <v>242</v>
      </c>
      <c r="D9" s="9">
        <v>0</v>
      </c>
      <c r="E9" s="67"/>
      <c r="F9" s="9">
        <v>242</v>
      </c>
      <c r="G9" s="9">
        <v>75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2321</v>
      </c>
      <c r="C10" s="9">
        <v>1461</v>
      </c>
      <c r="D10" s="9">
        <v>0</v>
      </c>
      <c r="E10" s="67"/>
      <c r="F10" s="9">
        <v>1461</v>
      </c>
      <c r="G10" s="9">
        <v>860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1637</v>
      </c>
      <c r="C11" s="9">
        <v>683</v>
      </c>
      <c r="D11" s="9">
        <v>0</v>
      </c>
      <c r="E11" s="67"/>
      <c r="F11" s="9">
        <v>683</v>
      </c>
      <c r="G11" s="9">
        <v>954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2046</v>
      </c>
      <c r="C12" s="9">
        <v>1181</v>
      </c>
      <c r="D12" s="9">
        <v>0</v>
      </c>
      <c r="E12" s="67"/>
      <c r="F12" s="9">
        <v>1181</v>
      </c>
      <c r="G12" s="9">
        <v>865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6321</v>
      </c>
      <c r="C13" s="11">
        <f t="shared" ref="C13:H13" si="1">SUM(C9:C12)</f>
        <v>3567</v>
      </c>
      <c r="D13" s="11">
        <f t="shared" si="1"/>
        <v>0</v>
      </c>
      <c r="E13" s="70">
        <f t="shared" si="1"/>
        <v>0</v>
      </c>
      <c r="F13" s="11">
        <f t="shared" si="1"/>
        <v>3567</v>
      </c>
      <c r="G13" s="11">
        <f t="shared" si="1"/>
        <v>2754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I14" s="28"/>
      <c r="J14" s="26"/>
    </row>
    <row r="15" spans="1:10" x14ac:dyDescent="0.35">
      <c r="A15" s="12" t="s">
        <v>14</v>
      </c>
      <c r="B15" s="13">
        <f>B7+B13</f>
        <v>51528</v>
      </c>
      <c r="C15" s="13">
        <f t="shared" ref="C15:H15" si="2">C7+C13</f>
        <v>42073</v>
      </c>
      <c r="D15" s="13">
        <f t="shared" si="2"/>
        <v>1</v>
      </c>
      <c r="E15" s="72">
        <f t="shared" si="2"/>
        <v>1</v>
      </c>
      <c r="F15" s="13">
        <f t="shared" si="2"/>
        <v>42075</v>
      </c>
      <c r="G15" s="13">
        <f t="shared" si="2"/>
        <v>9461</v>
      </c>
      <c r="H15" s="13">
        <f t="shared" si="2"/>
        <v>8</v>
      </c>
      <c r="I15" s="19">
        <f>G15-H15</f>
        <v>9453</v>
      </c>
      <c r="J15" s="61">
        <v>9419</v>
      </c>
    </row>
    <row r="17" spans="1:10" x14ac:dyDescent="0.35">
      <c r="A17" s="18" t="s">
        <v>15</v>
      </c>
      <c r="J17" s="17"/>
    </row>
    <row r="18" spans="1:10" x14ac:dyDescent="0.35">
      <c r="J18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2.54296875" customWidth="1"/>
    <col min="4" max="4" width="17.54296875" customWidth="1"/>
    <col min="5" max="5" width="17.54296875" style="65" customWidth="1"/>
    <col min="6" max="6" width="11.81640625" customWidth="1"/>
    <col min="7" max="7" width="14.26953125" customWidth="1"/>
    <col min="8" max="8" width="9.1796875" customWidth="1"/>
    <col min="9" max="9" width="12.7265625" customWidth="1"/>
    <col min="10" max="10" width="13.1796875" customWidth="1"/>
    <col min="11" max="11" width="1.26953125" customWidth="1"/>
  </cols>
  <sheetData>
    <row r="1" spans="1:10" ht="44.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1472</v>
      </c>
      <c r="C3" s="5">
        <v>1405</v>
      </c>
      <c r="D3" s="5">
        <v>0</v>
      </c>
      <c r="E3" s="66"/>
      <c r="F3" s="5">
        <v>1405</v>
      </c>
      <c r="G3" s="5">
        <v>67</v>
      </c>
      <c r="H3" s="5">
        <v>0</v>
      </c>
      <c r="I3" s="27"/>
      <c r="J3" s="26"/>
    </row>
    <row r="4" spans="1:10" ht="15" x14ac:dyDescent="0.25">
      <c r="A4" s="4" t="s">
        <v>9</v>
      </c>
      <c r="B4" s="5">
        <v>4506</v>
      </c>
      <c r="C4" s="5">
        <v>4139</v>
      </c>
      <c r="D4" s="5">
        <v>0</v>
      </c>
      <c r="E4" s="66"/>
      <c r="F4" s="5">
        <v>4139</v>
      </c>
      <c r="G4" s="5">
        <v>367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2808</v>
      </c>
      <c r="C5" s="5">
        <v>2103</v>
      </c>
      <c r="D5" s="5">
        <v>1</v>
      </c>
      <c r="E5" s="66"/>
      <c r="F5" s="5">
        <v>2104</v>
      </c>
      <c r="G5" s="5">
        <v>705</v>
      </c>
      <c r="H5" s="5">
        <v>1</v>
      </c>
      <c r="I5" s="27"/>
      <c r="J5" s="26"/>
    </row>
    <row r="6" spans="1:10" ht="15" x14ac:dyDescent="0.25">
      <c r="A6" s="4" t="s">
        <v>11</v>
      </c>
      <c r="B6" s="5">
        <v>4813</v>
      </c>
      <c r="C6" s="5">
        <v>3871</v>
      </c>
      <c r="D6" s="5">
        <v>0</v>
      </c>
      <c r="E6" s="66"/>
      <c r="F6" s="5">
        <v>3871</v>
      </c>
      <c r="G6" s="5">
        <v>951</v>
      </c>
      <c r="H6" s="5">
        <v>9</v>
      </c>
      <c r="I6" s="26"/>
      <c r="J6" s="26"/>
    </row>
    <row r="7" spans="1:10" x14ac:dyDescent="0.35">
      <c r="A7" s="6" t="s">
        <v>12</v>
      </c>
      <c r="B7" s="7">
        <f>SUM(B3:B6)</f>
        <v>13599</v>
      </c>
      <c r="C7" s="7">
        <f t="shared" ref="C7:G7" si="0">SUM(C3:C6)</f>
        <v>11518</v>
      </c>
      <c r="D7" s="7">
        <f t="shared" si="0"/>
        <v>1</v>
      </c>
      <c r="E7" s="69">
        <f t="shared" si="0"/>
        <v>0</v>
      </c>
      <c r="F7" s="7">
        <f t="shared" si="0"/>
        <v>11519</v>
      </c>
      <c r="G7" s="7">
        <f t="shared" si="0"/>
        <v>2090</v>
      </c>
      <c r="H7" s="7">
        <f>SUM(H3:H6)</f>
        <v>10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107</v>
      </c>
      <c r="C9" s="9">
        <v>93</v>
      </c>
      <c r="D9" s="9">
        <v>0</v>
      </c>
      <c r="E9" s="67"/>
      <c r="F9" s="9">
        <v>93</v>
      </c>
      <c r="G9" s="9">
        <v>14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570</v>
      </c>
      <c r="C10" s="9">
        <v>392</v>
      </c>
      <c r="D10" s="9">
        <v>0</v>
      </c>
      <c r="E10" s="67"/>
      <c r="F10" s="9">
        <v>392</v>
      </c>
      <c r="G10" s="9">
        <v>178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347</v>
      </c>
      <c r="C11" s="9">
        <v>229</v>
      </c>
      <c r="D11" s="9">
        <v>0</v>
      </c>
      <c r="E11" s="67"/>
      <c r="F11" s="9">
        <v>229</v>
      </c>
      <c r="G11" s="9">
        <v>118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393</v>
      </c>
      <c r="C12" s="9">
        <v>230</v>
      </c>
      <c r="D12" s="9">
        <v>0</v>
      </c>
      <c r="E12" s="67"/>
      <c r="F12" s="9">
        <v>230</v>
      </c>
      <c r="G12" s="9">
        <v>163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1417</v>
      </c>
      <c r="C13" s="11">
        <f t="shared" ref="C13:H13" si="1">SUM(C9:C12)</f>
        <v>944</v>
      </c>
      <c r="D13" s="11">
        <f t="shared" si="1"/>
        <v>0</v>
      </c>
      <c r="E13" s="70">
        <f t="shared" si="1"/>
        <v>0</v>
      </c>
      <c r="F13" s="11">
        <f t="shared" si="1"/>
        <v>944</v>
      </c>
      <c r="G13" s="11">
        <f t="shared" si="1"/>
        <v>473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15016</v>
      </c>
      <c r="C15" s="13">
        <f t="shared" ref="C15:H15" si="2">C7+C13</f>
        <v>12462</v>
      </c>
      <c r="D15" s="13">
        <f t="shared" si="2"/>
        <v>1</v>
      </c>
      <c r="E15" s="72">
        <f t="shared" si="2"/>
        <v>0</v>
      </c>
      <c r="F15" s="13">
        <f t="shared" si="2"/>
        <v>12463</v>
      </c>
      <c r="G15" s="13">
        <f t="shared" si="2"/>
        <v>2563</v>
      </c>
      <c r="H15" s="13">
        <f t="shared" si="2"/>
        <v>10</v>
      </c>
      <c r="I15" s="19">
        <f>G15-H15</f>
        <v>2553</v>
      </c>
      <c r="J15" s="21">
        <v>2544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0.453125" customWidth="1"/>
    <col min="4" max="4" width="17.54296875" customWidth="1"/>
    <col min="5" max="5" width="17.54296875" style="65" customWidth="1"/>
    <col min="6" max="6" width="11.81640625" customWidth="1"/>
    <col min="7" max="7" width="14.453125" customWidth="1"/>
    <col min="8" max="8" width="9.1796875" customWidth="1"/>
    <col min="9" max="9" width="12.54296875" customWidth="1"/>
    <col min="10" max="10" width="12.453125" customWidth="1"/>
    <col min="11" max="11" width="1.26953125" customWidth="1"/>
  </cols>
  <sheetData>
    <row r="1" spans="1:10" ht="43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6727</v>
      </c>
      <c r="C3" s="5">
        <v>6184</v>
      </c>
      <c r="D3" s="5">
        <v>6</v>
      </c>
      <c r="E3" s="66"/>
      <c r="F3" s="5">
        <v>6190</v>
      </c>
      <c r="G3" s="5">
        <v>537</v>
      </c>
      <c r="H3" s="5">
        <v>0</v>
      </c>
      <c r="I3" s="27"/>
      <c r="J3" s="26"/>
    </row>
    <row r="4" spans="1:10" ht="15" x14ac:dyDescent="0.25">
      <c r="A4" s="4" t="s">
        <v>9</v>
      </c>
      <c r="B4" s="5">
        <v>20169</v>
      </c>
      <c r="C4" s="5">
        <v>18658</v>
      </c>
      <c r="D4" s="5">
        <v>8</v>
      </c>
      <c r="E4" s="66"/>
      <c r="F4" s="5">
        <v>18666</v>
      </c>
      <c r="G4" s="5">
        <v>1503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13289</v>
      </c>
      <c r="C5" s="5">
        <v>10974</v>
      </c>
      <c r="D5" s="5">
        <v>56</v>
      </c>
      <c r="E5" s="66"/>
      <c r="F5" s="5">
        <v>11030</v>
      </c>
      <c r="G5" s="5">
        <v>2259</v>
      </c>
      <c r="H5" s="5">
        <v>0</v>
      </c>
      <c r="I5" s="27"/>
      <c r="J5" s="26"/>
    </row>
    <row r="6" spans="1:10" ht="15" x14ac:dyDescent="0.25">
      <c r="A6" s="4" t="s">
        <v>11</v>
      </c>
      <c r="B6" s="5">
        <v>21813</v>
      </c>
      <c r="C6" s="5">
        <v>18712</v>
      </c>
      <c r="D6" s="5">
        <v>26</v>
      </c>
      <c r="E6" s="66"/>
      <c r="F6" s="5">
        <v>18738</v>
      </c>
      <c r="G6" s="5">
        <v>3108</v>
      </c>
      <c r="H6" s="5">
        <v>33</v>
      </c>
      <c r="I6" s="26"/>
      <c r="J6" s="26"/>
    </row>
    <row r="7" spans="1:10" x14ac:dyDescent="0.35">
      <c r="A7" s="6" t="s">
        <v>12</v>
      </c>
      <c r="B7" s="7">
        <f>SUM(B3:B6)</f>
        <v>61998</v>
      </c>
      <c r="C7" s="7">
        <f t="shared" ref="C7:G7" si="0">SUM(C3:C6)</f>
        <v>54528</v>
      </c>
      <c r="D7" s="7">
        <f t="shared" si="0"/>
        <v>96</v>
      </c>
      <c r="E7" s="69">
        <f t="shared" si="0"/>
        <v>0</v>
      </c>
      <c r="F7" s="7">
        <f t="shared" si="0"/>
        <v>54624</v>
      </c>
      <c r="G7" s="7">
        <f t="shared" si="0"/>
        <v>7407</v>
      </c>
      <c r="H7" s="7">
        <f>SUM(H3:H6)</f>
        <v>33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814</v>
      </c>
      <c r="C9" s="9">
        <v>685</v>
      </c>
      <c r="D9" s="9">
        <v>1</v>
      </c>
      <c r="E9" s="67"/>
      <c r="F9" s="9">
        <v>686</v>
      </c>
      <c r="G9" s="9">
        <v>128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4973</v>
      </c>
      <c r="C10" s="9">
        <v>3895</v>
      </c>
      <c r="D10" s="9">
        <v>7</v>
      </c>
      <c r="E10" s="67"/>
      <c r="F10" s="9">
        <v>3902</v>
      </c>
      <c r="G10" s="9">
        <v>1071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3169</v>
      </c>
      <c r="C11" s="9">
        <v>1522</v>
      </c>
      <c r="D11" s="9">
        <v>12</v>
      </c>
      <c r="E11" s="67"/>
      <c r="F11" s="9">
        <v>1534</v>
      </c>
      <c r="G11" s="9">
        <v>1635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2832</v>
      </c>
      <c r="C12" s="9">
        <v>2295</v>
      </c>
      <c r="D12" s="9">
        <v>20</v>
      </c>
      <c r="E12" s="67"/>
      <c r="F12" s="9">
        <v>2315</v>
      </c>
      <c r="G12" s="9">
        <v>517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11788</v>
      </c>
      <c r="C13" s="11">
        <f t="shared" ref="C13:H13" si="1">SUM(C9:C12)</f>
        <v>8397</v>
      </c>
      <c r="D13" s="11">
        <f t="shared" si="1"/>
        <v>40</v>
      </c>
      <c r="E13" s="70">
        <f t="shared" si="1"/>
        <v>0</v>
      </c>
      <c r="F13" s="11">
        <f t="shared" si="1"/>
        <v>8437</v>
      </c>
      <c r="G13" s="11">
        <f t="shared" si="1"/>
        <v>3351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73786</v>
      </c>
      <c r="C15" s="13">
        <f t="shared" ref="C15:H15" si="2">C7+C13</f>
        <v>62925</v>
      </c>
      <c r="D15" s="13">
        <f t="shared" si="2"/>
        <v>136</v>
      </c>
      <c r="E15" s="72">
        <f t="shared" si="2"/>
        <v>0</v>
      </c>
      <c r="F15" s="13">
        <f t="shared" si="2"/>
        <v>63061</v>
      </c>
      <c r="G15" s="13">
        <f t="shared" si="2"/>
        <v>10758</v>
      </c>
      <c r="H15" s="13">
        <f t="shared" si="2"/>
        <v>33</v>
      </c>
      <c r="I15" s="19">
        <f>G15-H15</f>
        <v>10725</v>
      </c>
      <c r="J15" s="21">
        <v>10686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5" sqref="J15"/>
    </sheetView>
  </sheetViews>
  <sheetFormatPr defaultRowHeight="14.5" x14ac:dyDescent="0.35"/>
  <cols>
    <col min="1" max="1" width="19" bestFit="1" customWidth="1"/>
    <col min="2" max="2" width="11.81640625" customWidth="1"/>
    <col min="3" max="3" width="10.54296875" customWidth="1"/>
    <col min="4" max="4" width="17.54296875" customWidth="1"/>
    <col min="5" max="5" width="11.81640625" style="65" bestFit="1" customWidth="1"/>
    <col min="6" max="6" width="11.81640625" customWidth="1"/>
    <col min="7" max="7" width="15.453125" customWidth="1"/>
    <col min="8" max="8" width="9.1796875" customWidth="1"/>
    <col min="9" max="9" width="12.26953125" customWidth="1"/>
    <col min="10" max="10" width="12.81640625" customWidth="1"/>
    <col min="11" max="11" width="1.26953125" customWidth="1"/>
  </cols>
  <sheetData>
    <row r="1" spans="1:10" ht="41.5" customHeight="1" x14ac:dyDescent="0.3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ht="15" x14ac:dyDescent="0.25">
      <c r="A3" s="4" t="s">
        <v>8</v>
      </c>
      <c r="B3" s="5">
        <v>1669</v>
      </c>
      <c r="C3" s="5">
        <v>1593</v>
      </c>
      <c r="D3" s="5">
        <v>0</v>
      </c>
      <c r="E3" s="66"/>
      <c r="F3" s="5">
        <v>1593</v>
      </c>
      <c r="G3" s="5">
        <v>76</v>
      </c>
      <c r="H3" s="5">
        <v>0</v>
      </c>
      <c r="I3" s="27"/>
      <c r="J3" s="26"/>
    </row>
    <row r="4" spans="1:10" ht="15" x14ac:dyDescent="0.25">
      <c r="A4" s="4" t="s">
        <v>9</v>
      </c>
      <c r="B4" s="5">
        <v>4885</v>
      </c>
      <c r="C4" s="5">
        <v>4423</v>
      </c>
      <c r="D4" s="5">
        <v>0</v>
      </c>
      <c r="E4" s="66"/>
      <c r="F4" s="5">
        <v>4423</v>
      </c>
      <c r="G4" s="5">
        <v>462</v>
      </c>
      <c r="H4" s="5">
        <v>0</v>
      </c>
      <c r="I4" s="27"/>
      <c r="J4" s="26"/>
    </row>
    <row r="5" spans="1:10" ht="15" x14ac:dyDescent="0.25">
      <c r="A5" s="4" t="s">
        <v>10</v>
      </c>
      <c r="B5" s="5">
        <v>3143</v>
      </c>
      <c r="C5" s="5">
        <v>2402</v>
      </c>
      <c r="D5" s="5">
        <v>0</v>
      </c>
      <c r="E5" s="66"/>
      <c r="F5" s="5">
        <v>2402</v>
      </c>
      <c r="G5" s="5">
        <v>741</v>
      </c>
      <c r="H5" s="5">
        <v>0</v>
      </c>
      <c r="I5" s="27"/>
      <c r="J5" s="26"/>
    </row>
    <row r="6" spans="1:10" ht="15" x14ac:dyDescent="0.25">
      <c r="A6" s="4" t="s">
        <v>11</v>
      </c>
      <c r="B6" s="5">
        <v>5409</v>
      </c>
      <c r="C6" s="5">
        <v>4099</v>
      </c>
      <c r="D6" s="5">
        <v>0</v>
      </c>
      <c r="E6" s="66"/>
      <c r="F6" s="5">
        <v>4099</v>
      </c>
      <c r="G6" s="5">
        <v>1317</v>
      </c>
      <c r="H6" s="5">
        <v>7</v>
      </c>
      <c r="I6" s="26"/>
      <c r="J6" s="26"/>
    </row>
    <row r="7" spans="1:10" x14ac:dyDescent="0.35">
      <c r="A7" s="6" t="s">
        <v>12</v>
      </c>
      <c r="B7" s="7">
        <f>SUM(B3:B6)</f>
        <v>15106</v>
      </c>
      <c r="C7" s="7">
        <f t="shared" ref="C7:G7" si="0">SUM(C3:C6)</f>
        <v>12517</v>
      </c>
      <c r="D7" s="7">
        <f t="shared" si="0"/>
        <v>0</v>
      </c>
      <c r="E7" s="69">
        <f t="shared" si="0"/>
        <v>0</v>
      </c>
      <c r="F7" s="7">
        <f t="shared" si="0"/>
        <v>12517</v>
      </c>
      <c r="G7" s="7">
        <f t="shared" si="0"/>
        <v>2596</v>
      </c>
      <c r="H7" s="7">
        <f>SUM(H3:H6)</f>
        <v>7</v>
      </c>
      <c r="I7" s="27"/>
      <c r="J7" s="26"/>
    </row>
    <row r="8" spans="1:10" ht="6.65" customHeight="1" x14ac:dyDescent="0.35">
      <c r="G8" s="3"/>
      <c r="H8" s="3"/>
      <c r="I8" s="27"/>
      <c r="J8" s="26"/>
    </row>
    <row r="9" spans="1:10" ht="15" x14ac:dyDescent="0.25">
      <c r="A9" s="8" t="s">
        <v>8</v>
      </c>
      <c r="B9" s="9">
        <v>164</v>
      </c>
      <c r="C9" s="9">
        <v>118</v>
      </c>
      <c r="D9" s="9">
        <v>0</v>
      </c>
      <c r="E9" s="67"/>
      <c r="F9" s="9">
        <v>118</v>
      </c>
      <c r="G9" s="9">
        <v>46</v>
      </c>
      <c r="H9" s="9">
        <v>0</v>
      </c>
      <c r="I9" s="27"/>
      <c r="J9" s="26"/>
    </row>
    <row r="10" spans="1:10" ht="15" x14ac:dyDescent="0.25">
      <c r="A10" s="8" t="s">
        <v>9</v>
      </c>
      <c r="B10" s="9">
        <v>914</v>
      </c>
      <c r="C10" s="9">
        <v>518</v>
      </c>
      <c r="D10" s="9">
        <v>0</v>
      </c>
      <c r="E10" s="67"/>
      <c r="F10" s="9">
        <v>518</v>
      </c>
      <c r="G10" s="9">
        <v>396</v>
      </c>
      <c r="H10" s="9">
        <v>0</v>
      </c>
      <c r="I10" s="27"/>
      <c r="J10" s="26"/>
    </row>
    <row r="11" spans="1:10" ht="15" x14ac:dyDescent="0.25">
      <c r="A11" s="8" t="s">
        <v>10</v>
      </c>
      <c r="B11" s="9">
        <v>649</v>
      </c>
      <c r="C11" s="9">
        <v>297</v>
      </c>
      <c r="D11" s="9">
        <v>0</v>
      </c>
      <c r="E11" s="67"/>
      <c r="F11" s="9">
        <v>297</v>
      </c>
      <c r="G11" s="9">
        <v>352</v>
      </c>
      <c r="H11" s="9">
        <v>0</v>
      </c>
      <c r="I11" s="27"/>
      <c r="J11" s="26"/>
    </row>
    <row r="12" spans="1:10" ht="15" x14ac:dyDescent="0.25">
      <c r="A12" s="8" t="s">
        <v>11</v>
      </c>
      <c r="B12" s="9">
        <v>657</v>
      </c>
      <c r="C12" s="9">
        <v>380</v>
      </c>
      <c r="D12" s="9">
        <v>0</v>
      </c>
      <c r="E12" s="67"/>
      <c r="F12" s="9">
        <v>380</v>
      </c>
      <c r="G12" s="9">
        <v>277</v>
      </c>
      <c r="H12" s="9">
        <v>0</v>
      </c>
      <c r="I12" s="27"/>
      <c r="J12" s="26"/>
    </row>
    <row r="13" spans="1:10" x14ac:dyDescent="0.35">
      <c r="A13" s="10" t="s">
        <v>13</v>
      </c>
      <c r="B13" s="11">
        <f>SUM(B9:B12)</f>
        <v>2384</v>
      </c>
      <c r="C13" s="11">
        <f t="shared" ref="C13:H13" si="1">SUM(C9:C12)</f>
        <v>1313</v>
      </c>
      <c r="D13" s="11">
        <f t="shared" si="1"/>
        <v>0</v>
      </c>
      <c r="E13" s="70">
        <f t="shared" si="1"/>
        <v>0</v>
      </c>
      <c r="F13" s="11">
        <f t="shared" si="1"/>
        <v>1313</v>
      </c>
      <c r="G13" s="11">
        <f t="shared" si="1"/>
        <v>1071</v>
      </c>
      <c r="H13" s="11">
        <f t="shared" si="1"/>
        <v>0</v>
      </c>
      <c r="I13" s="27"/>
      <c r="J13" s="26"/>
    </row>
    <row r="14" spans="1:10" ht="6.65" customHeight="1" x14ac:dyDescent="0.35">
      <c r="G14" s="3"/>
      <c r="H14" s="3"/>
      <c r="I14" s="28"/>
      <c r="J14" s="26"/>
    </row>
    <row r="15" spans="1:10" x14ac:dyDescent="0.35">
      <c r="A15" s="12" t="s">
        <v>14</v>
      </c>
      <c r="B15" s="13">
        <f>B7+B13</f>
        <v>17490</v>
      </c>
      <c r="C15" s="13">
        <f t="shared" ref="C15:H15" si="2">C7+C13</f>
        <v>13830</v>
      </c>
      <c r="D15" s="13">
        <f t="shared" si="2"/>
        <v>0</v>
      </c>
      <c r="E15" s="72">
        <f t="shared" si="2"/>
        <v>0</v>
      </c>
      <c r="F15" s="13">
        <f t="shared" si="2"/>
        <v>13830</v>
      </c>
      <c r="G15" s="13">
        <f t="shared" si="2"/>
        <v>3667</v>
      </c>
      <c r="H15" s="13">
        <f t="shared" si="2"/>
        <v>7</v>
      </c>
      <c r="I15" s="19">
        <f>G15-H15</f>
        <v>3660</v>
      </c>
      <c r="J15" s="21">
        <v>3647</v>
      </c>
    </row>
    <row r="17" spans="1:1" x14ac:dyDescent="0.35">
      <c r="A17" s="18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Riepilogo Regionale </vt:lpstr>
      <vt:lpstr>Abruzzo</vt:lpstr>
      <vt:lpstr>Basilicata</vt:lpstr>
      <vt:lpstr>Calabria</vt:lpstr>
      <vt:lpstr>Campania</vt:lpstr>
      <vt:lpstr>Emilia Romagna</vt:lpstr>
      <vt:lpstr>Friuli Venezia Giulia</vt:lpstr>
      <vt:lpstr>Lazio</vt:lpstr>
      <vt:lpstr>Liguria</vt:lpstr>
      <vt:lpstr>Lombardia</vt:lpstr>
      <vt:lpstr>Marche</vt:lpstr>
      <vt:lpstr>Molise</vt:lpstr>
      <vt:lpstr>Piemonte</vt:lpstr>
      <vt:lpstr>Puglia</vt:lpstr>
      <vt:lpstr>Sardegna</vt:lpstr>
      <vt:lpstr>Sicilia</vt:lpstr>
      <vt:lpstr>Toscana</vt:lpstr>
      <vt:lpstr>Umbria</vt:lpstr>
      <vt:lpstr>Veneto</vt:lpstr>
      <vt:lpstr>Riepilogo dati di dettaglio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2021-07-19T15:16:07Z</dcterms:modified>
</cp:coreProperties>
</file>